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300" windowHeight="8736" firstSheet="6" activeTab="6"/>
  </bookViews>
  <sheets>
    <sheet name="Morti tipo veic" sheetId="1" r:id="rId1"/>
    <sheet name="Incid tipo veic" sheetId="2" r:id="rId2"/>
    <sheet name="Incid per natura" sheetId="4" r:id="rId3"/>
    <sheet name="Incid tipo veic-natura" sheetId="3" r:id="rId4"/>
    <sheet name="Inc-morti mese" sheetId="9" r:id="rId5"/>
    <sheet name="Incid-morti giornosett" sheetId="10" r:id="rId6"/>
    <sheet name="Indicat. per Regione" sheetId="5" r:id="rId7"/>
    <sheet name="Indicat Reg-Prov" sheetId="7" r:id="rId8"/>
    <sheet name="Incidenti 2 ruote" sheetId="11" r:id="rId9"/>
    <sheet name="Incidenti pedoni" sheetId="12" r:id="rId10"/>
  </sheets>
  <definedNames>
    <definedName name="INC_MORT">#REF!</definedName>
  </definedNames>
  <calcPr calcId="145621"/>
</workbook>
</file>

<file path=xl/calcChain.xml><?xml version="1.0" encoding="utf-8"?>
<calcChain xmlns="http://schemas.openxmlformats.org/spreadsheetml/2006/main">
  <c r="E10" i="10" l="1"/>
  <c r="D10" i="10"/>
  <c r="C10" i="10"/>
  <c r="B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E15" i="9"/>
  <c r="D15" i="9"/>
  <c r="C15" i="9"/>
  <c r="G15" i="9" s="1"/>
  <c r="B15" i="9"/>
  <c r="F15" i="9" s="1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F3" i="9"/>
  <c r="H134" i="7"/>
  <c r="G134" i="7"/>
  <c r="F134" i="7"/>
  <c r="H133" i="7"/>
  <c r="G133" i="7"/>
  <c r="F133" i="7"/>
  <c r="H132" i="7"/>
  <c r="G132" i="7"/>
  <c r="F132" i="7"/>
  <c r="H131" i="7"/>
  <c r="G131" i="7"/>
  <c r="F131" i="7"/>
  <c r="H130" i="7"/>
  <c r="G130" i="7"/>
  <c r="F130" i="7"/>
  <c r="H129" i="7"/>
  <c r="G129" i="7"/>
  <c r="F129" i="7"/>
  <c r="H128" i="7"/>
  <c r="G128" i="7"/>
  <c r="F128" i="7"/>
  <c r="H127" i="7"/>
  <c r="G127" i="7"/>
  <c r="F127" i="7"/>
  <c r="H126" i="7"/>
  <c r="G126" i="7"/>
  <c r="F126" i="7"/>
  <c r="H125" i="7"/>
  <c r="G125" i="7"/>
  <c r="F125" i="7"/>
  <c r="H124" i="7"/>
  <c r="G124" i="7"/>
  <c r="F124" i="7"/>
  <c r="H123" i="7"/>
  <c r="G123" i="7"/>
  <c r="F123" i="7"/>
  <c r="H122" i="7"/>
  <c r="G122" i="7"/>
  <c r="F122" i="7"/>
  <c r="H121" i="7"/>
  <c r="G121" i="7"/>
  <c r="F121" i="7"/>
  <c r="H120" i="7"/>
  <c r="G120" i="7"/>
  <c r="F120" i="7"/>
  <c r="H119" i="7"/>
  <c r="G119" i="7"/>
  <c r="F119" i="7"/>
  <c r="H118" i="7"/>
  <c r="G118" i="7"/>
  <c r="F118" i="7"/>
  <c r="H117" i="7"/>
  <c r="G117" i="7"/>
  <c r="F117" i="7"/>
  <c r="H116" i="7"/>
  <c r="G116" i="7"/>
  <c r="F116" i="7"/>
  <c r="H115" i="7"/>
  <c r="G115" i="7"/>
  <c r="F115" i="7"/>
  <c r="H114" i="7"/>
  <c r="G114" i="7"/>
  <c r="F114" i="7"/>
  <c r="H113" i="7"/>
  <c r="G113" i="7"/>
  <c r="F113" i="7"/>
  <c r="H112" i="7"/>
  <c r="G112" i="7"/>
  <c r="F112" i="7"/>
  <c r="H111" i="7"/>
  <c r="G111" i="7"/>
  <c r="F111" i="7"/>
  <c r="H110" i="7"/>
  <c r="G110" i="7"/>
  <c r="F110" i="7"/>
  <c r="H109" i="7"/>
  <c r="G109" i="7"/>
  <c r="F109" i="7"/>
  <c r="H108" i="7"/>
  <c r="G108" i="7"/>
  <c r="F108" i="7"/>
  <c r="H107" i="7"/>
  <c r="G107" i="7"/>
  <c r="F107" i="7"/>
  <c r="H106" i="7"/>
  <c r="G106" i="7"/>
  <c r="F106" i="7"/>
  <c r="H105" i="7"/>
  <c r="G105" i="7"/>
  <c r="F105" i="7"/>
  <c r="H104" i="7"/>
  <c r="G104" i="7"/>
  <c r="F104" i="7"/>
  <c r="H103" i="7"/>
  <c r="G103" i="7"/>
  <c r="F103" i="7"/>
  <c r="H102" i="7"/>
  <c r="G102" i="7"/>
  <c r="F102" i="7"/>
  <c r="H101" i="7"/>
  <c r="G101" i="7"/>
  <c r="F101" i="7"/>
  <c r="H100" i="7"/>
  <c r="G100" i="7"/>
  <c r="F100" i="7"/>
  <c r="H99" i="7"/>
  <c r="G99" i="7"/>
  <c r="F99" i="7"/>
  <c r="H98" i="7"/>
  <c r="G98" i="7"/>
  <c r="F98" i="7"/>
  <c r="H97" i="7"/>
  <c r="G97" i="7"/>
  <c r="F97" i="7"/>
  <c r="H96" i="7"/>
  <c r="G96" i="7"/>
  <c r="F96" i="7"/>
  <c r="H95" i="7"/>
  <c r="G95" i="7"/>
  <c r="F95" i="7"/>
  <c r="H94" i="7"/>
  <c r="G94" i="7"/>
  <c r="F94" i="7"/>
  <c r="H93" i="7"/>
  <c r="G93" i="7"/>
  <c r="F93" i="7"/>
  <c r="H92" i="7"/>
  <c r="G92" i="7"/>
  <c r="F92" i="7"/>
  <c r="H91" i="7"/>
  <c r="G91" i="7"/>
  <c r="F91" i="7"/>
  <c r="H90" i="7"/>
  <c r="G90" i="7"/>
  <c r="F90" i="7"/>
  <c r="H89" i="7"/>
  <c r="G89" i="7"/>
  <c r="F89" i="7"/>
  <c r="H88" i="7"/>
  <c r="G88" i="7"/>
  <c r="F88" i="7"/>
  <c r="H87" i="7"/>
  <c r="G87" i="7"/>
  <c r="F87" i="7"/>
  <c r="H86" i="7"/>
  <c r="G86" i="7"/>
  <c r="F86" i="7"/>
  <c r="H85" i="7"/>
  <c r="G85" i="7"/>
  <c r="F85" i="7"/>
  <c r="H84" i="7"/>
  <c r="G84" i="7"/>
  <c r="F84" i="7"/>
  <c r="H83" i="7"/>
  <c r="G83" i="7"/>
  <c r="F83" i="7"/>
  <c r="H82" i="7"/>
  <c r="G82" i="7"/>
  <c r="F82" i="7"/>
  <c r="H81" i="7"/>
  <c r="G81" i="7"/>
  <c r="F81" i="7"/>
  <c r="H80" i="7"/>
  <c r="G80" i="7"/>
  <c r="F80" i="7"/>
  <c r="H79" i="7"/>
  <c r="G79" i="7"/>
  <c r="F79" i="7"/>
  <c r="H78" i="7"/>
  <c r="G78" i="7"/>
  <c r="F78" i="7"/>
  <c r="H77" i="7"/>
  <c r="G77" i="7"/>
  <c r="F77" i="7"/>
  <c r="H76" i="7"/>
  <c r="G76" i="7"/>
  <c r="F76" i="7"/>
  <c r="H75" i="7"/>
  <c r="G75" i="7"/>
  <c r="F75" i="7"/>
  <c r="H74" i="7"/>
  <c r="G74" i="7"/>
  <c r="F74" i="7"/>
  <c r="H73" i="7"/>
  <c r="G73" i="7"/>
  <c r="F73" i="7"/>
  <c r="H72" i="7"/>
  <c r="G72" i="7"/>
  <c r="F72" i="7"/>
  <c r="H71" i="7"/>
  <c r="G71" i="7"/>
  <c r="F71" i="7"/>
  <c r="H70" i="7"/>
  <c r="G70" i="7"/>
  <c r="F70" i="7"/>
  <c r="H69" i="7"/>
  <c r="G69" i="7"/>
  <c r="F69" i="7"/>
  <c r="H68" i="7"/>
  <c r="G68" i="7"/>
  <c r="F68" i="7"/>
  <c r="H67" i="7"/>
  <c r="G67" i="7"/>
  <c r="F67" i="7"/>
  <c r="H66" i="7"/>
  <c r="G66" i="7"/>
  <c r="F66" i="7"/>
  <c r="H65" i="7"/>
  <c r="G65" i="7"/>
  <c r="F65" i="7"/>
  <c r="H64" i="7"/>
  <c r="G64" i="7"/>
  <c r="F64" i="7"/>
  <c r="H63" i="7"/>
  <c r="G63" i="7"/>
  <c r="F63" i="7"/>
  <c r="H62" i="7"/>
  <c r="G62" i="7"/>
  <c r="F62" i="7"/>
  <c r="H61" i="7"/>
  <c r="G61" i="7"/>
  <c r="F61" i="7"/>
  <c r="H60" i="7"/>
  <c r="G60" i="7"/>
  <c r="F60" i="7"/>
  <c r="H59" i="7"/>
  <c r="G59" i="7"/>
  <c r="F59" i="7"/>
  <c r="H58" i="7"/>
  <c r="G58" i="7"/>
  <c r="F58" i="7"/>
  <c r="H57" i="7"/>
  <c r="G57" i="7"/>
  <c r="F57" i="7"/>
  <c r="H56" i="7"/>
  <c r="G56" i="7"/>
  <c r="F56" i="7"/>
  <c r="H55" i="7"/>
  <c r="G55" i="7"/>
  <c r="F55" i="7"/>
  <c r="H54" i="7"/>
  <c r="G54" i="7"/>
  <c r="F54" i="7"/>
  <c r="H53" i="7"/>
  <c r="G53" i="7"/>
  <c r="F53" i="7"/>
  <c r="H52" i="7"/>
  <c r="G52" i="7"/>
  <c r="F52" i="7"/>
  <c r="H51" i="7"/>
  <c r="G51" i="7"/>
  <c r="F51" i="7"/>
  <c r="H50" i="7"/>
  <c r="G50" i="7"/>
  <c r="F50" i="7"/>
  <c r="H49" i="7"/>
  <c r="G49" i="7"/>
  <c r="F49" i="7"/>
  <c r="H48" i="7"/>
  <c r="G48" i="7"/>
  <c r="F48" i="7"/>
  <c r="H47" i="7"/>
  <c r="G47" i="7"/>
  <c r="F47" i="7"/>
  <c r="H46" i="7"/>
  <c r="G46" i="7"/>
  <c r="F46" i="7"/>
  <c r="H45" i="7"/>
  <c r="G45" i="7"/>
  <c r="F45" i="7"/>
  <c r="H44" i="7"/>
  <c r="G44" i="7"/>
  <c r="F44" i="7"/>
  <c r="H43" i="7"/>
  <c r="G43" i="7"/>
  <c r="F43" i="7"/>
  <c r="H42" i="7"/>
  <c r="G42" i="7"/>
  <c r="F42" i="7"/>
  <c r="H41" i="7"/>
  <c r="G41" i="7"/>
  <c r="F41" i="7"/>
  <c r="H40" i="7"/>
  <c r="G40" i="7"/>
  <c r="F40" i="7"/>
  <c r="H39" i="7"/>
  <c r="G39" i="7"/>
  <c r="F39" i="7"/>
  <c r="H38" i="7"/>
  <c r="G38" i="7"/>
  <c r="F38" i="7"/>
  <c r="H37" i="7"/>
  <c r="G37" i="7"/>
  <c r="F37" i="7"/>
  <c r="H36" i="7"/>
  <c r="G36" i="7"/>
  <c r="F36" i="7"/>
  <c r="H35" i="7"/>
  <c r="G35" i="7"/>
  <c r="F35" i="7"/>
  <c r="H34" i="7"/>
  <c r="G34" i="7"/>
  <c r="F34" i="7"/>
  <c r="H33" i="7"/>
  <c r="G33" i="7"/>
  <c r="F33" i="7"/>
  <c r="H32" i="7"/>
  <c r="G32" i="7"/>
  <c r="F32" i="7"/>
  <c r="H31" i="7"/>
  <c r="G31" i="7"/>
  <c r="F31" i="7"/>
  <c r="H30" i="7"/>
  <c r="G30" i="7"/>
  <c r="F30" i="7"/>
  <c r="H29" i="7"/>
  <c r="G29" i="7"/>
  <c r="F29" i="7"/>
  <c r="H28" i="7"/>
  <c r="G28" i="7"/>
  <c r="F28" i="7"/>
  <c r="H27" i="7"/>
  <c r="G27" i="7"/>
  <c r="F27" i="7"/>
  <c r="H26" i="7"/>
  <c r="G26" i="7"/>
  <c r="F26" i="7"/>
  <c r="H25" i="7"/>
  <c r="G25" i="7"/>
  <c r="F25" i="7"/>
  <c r="H24" i="7"/>
  <c r="G24" i="7"/>
  <c r="F24" i="7"/>
  <c r="H23" i="7"/>
  <c r="G23" i="7"/>
  <c r="F23" i="7"/>
  <c r="H22" i="7"/>
  <c r="G22" i="7"/>
  <c r="F22" i="7"/>
  <c r="H21" i="7"/>
  <c r="G21" i="7"/>
  <c r="F21" i="7"/>
  <c r="H20" i="7"/>
  <c r="G20" i="7"/>
  <c r="F20" i="7"/>
  <c r="H19" i="7"/>
  <c r="G19" i="7"/>
  <c r="F19" i="7"/>
  <c r="H18" i="7"/>
  <c r="G18" i="7"/>
  <c r="F18" i="7"/>
  <c r="H17" i="7"/>
  <c r="G17" i="7"/>
  <c r="F17" i="7"/>
  <c r="I17" i="7" s="1"/>
  <c r="H16" i="7"/>
  <c r="G16" i="7"/>
  <c r="J16" i="7" s="1"/>
  <c r="F16" i="7"/>
  <c r="I16" i="7" s="1"/>
  <c r="H15" i="7"/>
  <c r="G15" i="7"/>
  <c r="F15" i="7"/>
  <c r="I15" i="7" s="1"/>
  <c r="H14" i="7"/>
  <c r="G14" i="7"/>
  <c r="F14" i="7"/>
  <c r="I14" i="7" s="1"/>
  <c r="H13" i="7"/>
  <c r="G13" i="7"/>
  <c r="F13" i="7"/>
  <c r="I13" i="7" s="1"/>
  <c r="H12" i="7"/>
  <c r="G12" i="7"/>
  <c r="F12" i="7"/>
  <c r="I12" i="7" s="1"/>
  <c r="H11" i="7"/>
  <c r="G11" i="7"/>
  <c r="F11" i="7"/>
  <c r="I11" i="7" s="1"/>
  <c r="H10" i="7"/>
  <c r="G10" i="7"/>
  <c r="F10" i="7"/>
  <c r="I10" i="7" s="1"/>
  <c r="H9" i="7"/>
  <c r="G9" i="7"/>
  <c r="F9" i="7"/>
  <c r="I9" i="7" s="1"/>
  <c r="H8" i="7"/>
  <c r="G8" i="7"/>
  <c r="F8" i="7"/>
  <c r="I8" i="7" s="1"/>
  <c r="H7" i="7"/>
  <c r="G7" i="7"/>
  <c r="F7" i="7"/>
  <c r="I7" i="7" s="1"/>
  <c r="H6" i="7"/>
  <c r="G6" i="7"/>
  <c r="J6" i="7" s="1"/>
  <c r="F6" i="7"/>
  <c r="I6" i="7" s="1"/>
  <c r="H5" i="7"/>
  <c r="G5" i="7"/>
  <c r="F5" i="7"/>
  <c r="I5" i="7" s="1"/>
  <c r="H4" i="7"/>
  <c r="G4" i="7"/>
  <c r="J4" i="7" s="1"/>
  <c r="F4" i="7"/>
  <c r="I4" i="7" s="1"/>
  <c r="F12" i="4"/>
  <c r="D12" i="4"/>
  <c r="B12" i="4"/>
  <c r="F10" i="10" l="1"/>
  <c r="J9" i="7"/>
  <c r="J13" i="7"/>
  <c r="G10" i="10"/>
  <c r="J11" i="7"/>
  <c r="J15" i="7"/>
  <c r="I18" i="7"/>
  <c r="I20" i="7"/>
  <c r="I22" i="7"/>
  <c r="I24" i="7"/>
  <c r="I26" i="7"/>
  <c r="I28" i="7"/>
  <c r="I30" i="7"/>
  <c r="I32" i="7"/>
  <c r="I34" i="7"/>
  <c r="I36" i="7"/>
  <c r="I38" i="7"/>
  <c r="I40" i="7"/>
  <c r="I42" i="7"/>
  <c r="I44" i="7"/>
  <c r="I46" i="7"/>
  <c r="J47" i="7"/>
  <c r="I48" i="7"/>
  <c r="J49" i="7"/>
  <c r="I50" i="7"/>
  <c r="J51" i="7"/>
  <c r="I52" i="7"/>
  <c r="J53" i="7"/>
  <c r="I54" i="7"/>
  <c r="J55" i="7"/>
  <c r="I56" i="7"/>
  <c r="J57" i="7"/>
  <c r="I58" i="7"/>
  <c r="J59" i="7"/>
  <c r="I60" i="7"/>
  <c r="J61" i="7"/>
  <c r="I62" i="7"/>
  <c r="J63" i="7"/>
  <c r="I64" i="7"/>
  <c r="J65" i="7"/>
  <c r="I66" i="7"/>
  <c r="J67" i="7"/>
  <c r="I68" i="7"/>
  <c r="J69" i="7"/>
  <c r="I70" i="7"/>
  <c r="J71" i="7"/>
  <c r="I72" i="7"/>
  <c r="J73" i="7"/>
  <c r="I74" i="7"/>
  <c r="J75" i="7"/>
  <c r="I76" i="7"/>
  <c r="J77" i="7"/>
  <c r="I78" i="7"/>
  <c r="J79" i="7"/>
  <c r="I80" i="7"/>
  <c r="J81" i="7"/>
  <c r="I82" i="7"/>
  <c r="J83" i="7"/>
  <c r="I84" i="7"/>
  <c r="J85" i="7"/>
  <c r="I86" i="7"/>
  <c r="J87" i="7"/>
  <c r="I88" i="7"/>
  <c r="J89" i="7"/>
  <c r="I90" i="7"/>
  <c r="J91" i="7"/>
  <c r="I92" i="7"/>
  <c r="J93" i="7"/>
  <c r="I94" i="7"/>
  <c r="J95" i="7"/>
  <c r="I96" i="7"/>
  <c r="J97" i="7"/>
  <c r="I98" i="7"/>
  <c r="J99" i="7"/>
  <c r="I100" i="7"/>
  <c r="J101" i="7"/>
  <c r="I102" i="7"/>
  <c r="J103" i="7"/>
  <c r="I104" i="7"/>
  <c r="J105" i="7"/>
  <c r="I106" i="7"/>
  <c r="J107" i="7"/>
  <c r="I108" i="7"/>
  <c r="J109" i="7"/>
  <c r="I110" i="7"/>
  <c r="J111" i="7"/>
  <c r="I112" i="7"/>
  <c r="J113" i="7"/>
  <c r="I114" i="7"/>
  <c r="J115" i="7"/>
  <c r="I116" i="7"/>
  <c r="I118" i="7"/>
  <c r="I120" i="7"/>
  <c r="J121" i="7"/>
  <c r="I122" i="7"/>
  <c r="J123" i="7"/>
  <c r="I126" i="7"/>
  <c r="J129" i="7"/>
  <c r="I130" i="7"/>
  <c r="J131" i="7"/>
  <c r="I134" i="7"/>
  <c r="J18" i="7"/>
  <c r="I19" i="7"/>
  <c r="J20" i="7"/>
  <c r="I21" i="7"/>
  <c r="J22" i="7"/>
  <c r="I23" i="7"/>
  <c r="J24" i="7"/>
  <c r="I25" i="7"/>
  <c r="J26" i="7"/>
  <c r="I27" i="7"/>
  <c r="J28" i="7"/>
  <c r="I29" i="7"/>
  <c r="J30" i="7"/>
  <c r="I31" i="7"/>
  <c r="J32" i="7"/>
  <c r="I33" i="7"/>
  <c r="J34" i="7"/>
  <c r="I35" i="7"/>
  <c r="J36" i="7"/>
  <c r="I37" i="7"/>
  <c r="J38" i="7"/>
  <c r="I39" i="7"/>
  <c r="J40" i="7"/>
  <c r="I41" i="7"/>
  <c r="J42" i="7"/>
  <c r="I43" i="7"/>
  <c r="J44" i="7"/>
  <c r="I45" i="7"/>
  <c r="J46" i="7"/>
  <c r="I47" i="7"/>
  <c r="J48" i="7"/>
  <c r="I49" i="7"/>
  <c r="J50" i="7"/>
  <c r="I51" i="7"/>
  <c r="J52" i="7"/>
  <c r="I53" i="7"/>
  <c r="J54" i="7"/>
  <c r="I55" i="7"/>
  <c r="J56" i="7"/>
  <c r="I57" i="7"/>
  <c r="J58" i="7"/>
  <c r="I59" i="7"/>
  <c r="J60" i="7"/>
  <c r="I61" i="7"/>
  <c r="J62" i="7"/>
  <c r="I63" i="7"/>
  <c r="J64" i="7"/>
  <c r="I65" i="7"/>
  <c r="J66" i="7"/>
  <c r="I67" i="7"/>
  <c r="J68" i="7"/>
  <c r="I69" i="7"/>
  <c r="J70" i="7"/>
  <c r="I71" i="7"/>
  <c r="J72" i="7"/>
  <c r="I73" i="7"/>
  <c r="J74" i="7"/>
  <c r="I75" i="7"/>
  <c r="J76" i="7"/>
  <c r="I77" i="7"/>
  <c r="J78" i="7"/>
  <c r="I79" i="7"/>
  <c r="J80" i="7"/>
  <c r="I81" i="7"/>
  <c r="J82" i="7"/>
  <c r="I83" i="7"/>
  <c r="J84" i="7"/>
  <c r="I85" i="7"/>
  <c r="J86" i="7"/>
  <c r="I87" i="7"/>
  <c r="J88" i="7"/>
  <c r="I89" i="7"/>
  <c r="J90" i="7"/>
  <c r="I91" i="7"/>
  <c r="J92" i="7"/>
  <c r="I93" i="7"/>
  <c r="J94" i="7"/>
  <c r="I95" i="7"/>
  <c r="J96" i="7"/>
  <c r="I97" i="7"/>
  <c r="J98" i="7"/>
  <c r="I99" i="7"/>
  <c r="J100" i="7"/>
  <c r="I101" i="7"/>
  <c r="J102" i="7"/>
  <c r="I103" i="7"/>
  <c r="J104" i="7"/>
  <c r="I105" i="7"/>
  <c r="J106" i="7"/>
  <c r="I107" i="7"/>
  <c r="J108" i="7"/>
  <c r="I109" i="7"/>
  <c r="J110" i="7"/>
  <c r="I111" i="7"/>
  <c r="J112" i="7"/>
  <c r="I113" i="7"/>
  <c r="J114" i="7"/>
  <c r="I115" i="7"/>
  <c r="J116" i="7"/>
  <c r="I117" i="7"/>
  <c r="J118" i="7"/>
  <c r="I119" i="7"/>
  <c r="I121" i="7"/>
  <c r="I123" i="7"/>
  <c r="J124" i="7"/>
  <c r="I125" i="7"/>
  <c r="J126" i="7"/>
  <c r="I127" i="7"/>
  <c r="I129" i="7"/>
  <c r="I131" i="7"/>
  <c r="J132" i="7"/>
  <c r="I133" i="7"/>
  <c r="J134" i="7"/>
  <c r="J117" i="7"/>
  <c r="J119" i="7"/>
  <c r="J120" i="7"/>
  <c r="J122" i="7"/>
  <c r="J125" i="7"/>
  <c r="J127" i="7"/>
  <c r="J128" i="7"/>
  <c r="J130" i="7"/>
  <c r="J133" i="7"/>
  <c r="I124" i="7"/>
  <c r="I128" i="7"/>
  <c r="I132" i="7"/>
  <c r="J5" i="7"/>
  <c r="J7" i="7"/>
  <c r="J8" i="7"/>
  <c r="J10" i="7"/>
  <c r="J12" i="7"/>
  <c r="J14" i="7"/>
  <c r="J17" i="7"/>
  <c r="J19" i="7"/>
  <c r="J21" i="7"/>
  <c r="J23" i="7"/>
  <c r="J25" i="7"/>
  <c r="J27" i="7"/>
  <c r="J29" i="7"/>
  <c r="J31" i="7"/>
  <c r="J33" i="7"/>
  <c r="J35" i="7"/>
  <c r="J37" i="7"/>
  <c r="J39" i="7"/>
  <c r="J41" i="7"/>
  <c r="J43" i="7"/>
  <c r="J45" i="7"/>
  <c r="F23" i="5"/>
  <c r="E23" i="5"/>
  <c r="D23" i="5"/>
  <c r="C23" i="5"/>
  <c r="B23" i="5"/>
  <c r="J22" i="5"/>
  <c r="I22" i="5"/>
  <c r="H22" i="5"/>
  <c r="G22" i="5"/>
  <c r="J21" i="5"/>
  <c r="I21" i="5"/>
  <c r="H21" i="5"/>
  <c r="G21" i="5"/>
  <c r="J20" i="5"/>
  <c r="I20" i="5"/>
  <c r="H20" i="5"/>
  <c r="G20" i="5"/>
  <c r="J19" i="5"/>
  <c r="I19" i="5"/>
  <c r="H19" i="5"/>
  <c r="G19" i="5"/>
  <c r="J18" i="5"/>
  <c r="I18" i="5"/>
  <c r="H18" i="5"/>
  <c r="G18" i="5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G12" i="5"/>
  <c r="J11" i="5"/>
  <c r="I11" i="5"/>
  <c r="H11" i="5"/>
  <c r="G11" i="5"/>
  <c r="J10" i="5"/>
  <c r="I10" i="5"/>
  <c r="H10" i="5"/>
  <c r="G10" i="5"/>
  <c r="J9" i="5"/>
  <c r="I9" i="5"/>
  <c r="H9" i="5"/>
  <c r="G9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J4" i="5"/>
  <c r="I4" i="5"/>
  <c r="H4" i="5"/>
  <c r="G4" i="5"/>
  <c r="J3" i="5"/>
  <c r="I3" i="5"/>
  <c r="H3" i="5"/>
  <c r="G3" i="5"/>
  <c r="G23" i="5" l="1"/>
  <c r="I23" i="5"/>
  <c r="H23" i="5"/>
  <c r="J23" i="5"/>
  <c r="F13" i="2"/>
  <c r="G13" i="2" s="1"/>
  <c r="D13" i="2"/>
  <c r="E13" i="2" s="1"/>
  <c r="B13" i="2"/>
  <c r="G8" i="2"/>
  <c r="G6" i="2"/>
  <c r="G4" i="2"/>
  <c r="G10" i="2" l="1"/>
  <c r="E5" i="2"/>
  <c r="E7" i="2"/>
  <c r="E9" i="2"/>
  <c r="E11" i="2"/>
  <c r="E12" i="2"/>
  <c r="C8" i="2"/>
  <c r="C6" i="2"/>
  <c r="C4" i="2"/>
  <c r="C13" i="2"/>
  <c r="C11" i="2"/>
  <c r="C9" i="2"/>
  <c r="C7" i="2"/>
  <c r="C5" i="2"/>
  <c r="C10" i="2"/>
  <c r="E4" i="2"/>
  <c r="G5" i="2"/>
  <c r="E6" i="2"/>
  <c r="G7" i="2"/>
  <c r="E8" i="2"/>
  <c r="G9" i="2"/>
  <c r="E10" i="2"/>
  <c r="G11" i="2"/>
  <c r="C12" i="2"/>
  <c r="G12" i="2"/>
</calcChain>
</file>

<file path=xl/sharedStrings.xml><?xml version="1.0" encoding="utf-8"?>
<sst xmlns="http://schemas.openxmlformats.org/spreadsheetml/2006/main" count="430" uniqueCount="245">
  <si>
    <t>Deceduti per modalità di trasporto</t>
  </si>
  <si>
    <t>Tipo Veicolo</t>
  </si>
  <si>
    <t>Autovetture</t>
  </si>
  <si>
    <t>Autobus</t>
  </si>
  <si>
    <t>Veicoli merci</t>
  </si>
  <si>
    <t>Biciclette</t>
  </si>
  <si>
    <t>Ciclomotori</t>
  </si>
  <si>
    <t>Motocicli</t>
  </si>
  <si>
    <t>Altri veicoli</t>
  </si>
  <si>
    <t>Pedoni</t>
  </si>
  <si>
    <t>Totale</t>
  </si>
  <si>
    <t>Tipo veicolo</t>
  </si>
  <si>
    <t>Incidenti</t>
  </si>
  <si>
    <t>Incidenti mortali</t>
  </si>
  <si>
    <t>Morti</t>
  </si>
  <si>
    <t>Numero</t>
  </si>
  <si>
    <t>Incidenza %</t>
  </si>
  <si>
    <t>Quadriciclo</t>
  </si>
  <si>
    <t>Autostrade e similari</t>
  </si>
  <si>
    <t>Strade extraurbane</t>
  </si>
  <si>
    <t>Scontro frontale</t>
  </si>
  <si>
    <t>Scontro fronto laterale</t>
  </si>
  <si>
    <t>Scontro laterale</t>
  </si>
  <si>
    <t>Tamponamento</t>
  </si>
  <si>
    <t>Investimento</t>
  </si>
  <si>
    <t>Urto</t>
  </si>
  <si>
    <t>Fuoriuscita</t>
  </si>
  <si>
    <t>Altro</t>
  </si>
  <si>
    <t>Quadricicli</t>
  </si>
  <si>
    <t>Natura incidente</t>
  </si>
  <si>
    <t>N. incidenti</t>
  </si>
  <si>
    <t>Indice di mortalità</t>
  </si>
  <si>
    <t>REGIONI</t>
  </si>
  <si>
    <t>Estesa</t>
  </si>
  <si>
    <t>di cui mortali</t>
  </si>
  <si>
    <t>Feriti</t>
  </si>
  <si>
    <t>Incidenti per 100 km</t>
  </si>
  <si>
    <t>Morti per 100 km</t>
  </si>
  <si>
    <t>Indice di gravità</t>
  </si>
  <si>
    <t>Abruzzo</t>
  </si>
  <si>
    <t>Basilicata</t>
  </si>
  <si>
    <t>Calabria</t>
  </si>
  <si>
    <t>Campania</t>
  </si>
  <si>
    <t>Emilia 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</si>
  <si>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</si>
  <si>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</si>
  <si>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</si>
  <si>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</si>
  <si>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</si>
  <si>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</si>
  <si>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</si>
  <si>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</si>
  <si>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</si>
  <si>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</si>
  <si>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</si>
  <si>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</si>
  <si>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</si>
  <si>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</si>
  <si>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</si>
  <si>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Italia</t>
  </si>
  <si>
    <t>Indice di mortalità = morti per 100 incidenti</t>
  </si>
  <si>
    <t xml:space="preserve">Indice di gravità = morti / (morti + feriti) </t>
  </si>
  <si>
    <t>Indicatori per Provincia</t>
  </si>
  <si>
    <t>L'Aquila</t>
  </si>
  <si>
    <t>Chieti</t>
  </si>
  <si>
    <t>Pescara</t>
  </si>
  <si>
    <t>Teramo</t>
  </si>
  <si>
    <t>Potenza</t>
  </si>
  <si>
    <t>Matera</t>
  </si>
  <si>
    <t>Reggio Calabria</t>
  </si>
  <si>
    <t>Cosenza</t>
  </si>
  <si>
    <t>Catanzaro</t>
  </si>
  <si>
    <t>Vibo Valentia</t>
  </si>
  <si>
    <t>Crotone</t>
  </si>
  <si>
    <t>Avellino</t>
  </si>
  <si>
    <t>Salerno</t>
  </si>
  <si>
    <t>Napoli</t>
  </si>
  <si>
    <t>Benevento</t>
  </si>
  <si>
    <t>Caserta</t>
  </si>
  <si>
    <t>Parma</t>
  </si>
  <si>
    <t>Piacenza</t>
  </si>
  <si>
    <t>Bologna</t>
  </si>
  <si>
    <t>Modena</t>
  </si>
  <si>
    <t>Ravenna</t>
  </si>
  <si>
    <t>Reggio Emilia</t>
  </si>
  <si>
    <t>Ferrara</t>
  </si>
  <si>
    <t>Forlì-Cesena</t>
  </si>
  <si>
    <t>Rimini</t>
  </si>
  <si>
    <t>Udine</t>
  </si>
  <si>
    <t>Gorizia</t>
  </si>
  <si>
    <t>Pordenone</t>
  </si>
  <si>
    <t>Trieste</t>
  </si>
  <si>
    <t>Latina</t>
  </si>
  <si>
    <t>Viterbo</t>
  </si>
  <si>
    <t>Roma</t>
  </si>
  <si>
    <t>Frosinone</t>
  </si>
  <si>
    <t>Rieti</t>
  </si>
  <si>
    <t>Genova</t>
  </si>
  <si>
    <t>Savona</t>
  </si>
  <si>
    <t>La Spezia</t>
  </si>
  <si>
    <t>Imperia</t>
  </si>
  <si>
    <t>Bergamo</t>
  </si>
  <si>
    <t>Brescia</t>
  </si>
  <si>
    <t>Lecco</t>
  </si>
  <si>
    <t>Como</t>
  </si>
  <si>
    <t>Varese</t>
  </si>
  <si>
    <t>Pavia</t>
  </si>
  <si>
    <t>Lodi</t>
  </si>
  <si>
    <t>Cremona</t>
  </si>
  <si>
    <t>Mantova</t>
  </si>
  <si>
    <t>Sondrio</t>
  </si>
  <si>
    <t>Milano</t>
  </si>
  <si>
    <t>Monza e della Brianza</t>
  </si>
  <si>
    <t>Pesaro-Urbino</t>
  </si>
  <si>
    <t>Ascoli Piceno</t>
  </si>
  <si>
    <t>Ancona</t>
  </si>
  <si>
    <t>Macerata</t>
  </si>
  <si>
    <t>Fermo</t>
  </si>
  <si>
    <t>Isernia</t>
  </si>
  <si>
    <t>Campobasso</t>
  </si>
  <si>
    <t>Cuneo</t>
  </si>
  <si>
    <t>Torino</t>
  </si>
  <si>
    <t>Verbano-Cusio-Ossola</t>
  </si>
  <si>
    <t>Alessandria</t>
  </si>
  <si>
    <t>Vercelli</t>
  </si>
  <si>
    <t>Novara</t>
  </si>
  <si>
    <t>Biella</t>
  </si>
  <si>
    <t>Asti</t>
  </si>
  <si>
    <t>Brindisi</t>
  </si>
  <si>
    <t>Lecce</t>
  </si>
  <si>
    <t>Foggia</t>
  </si>
  <si>
    <t>Taranto</t>
  </si>
  <si>
    <t>Barletta-Andria-Trani</t>
  </si>
  <si>
    <t>Bari</t>
  </si>
  <si>
    <t>Olbia-Tempio</t>
  </si>
  <si>
    <t>Sassari</t>
  </si>
  <si>
    <t>Cagliari</t>
  </si>
  <si>
    <t>Medio Campidano</t>
  </si>
  <si>
    <t>Nuoro</t>
  </si>
  <si>
    <t>Oristano</t>
  </si>
  <si>
    <t>Ogliastra</t>
  </si>
  <si>
    <t>Carbonia-Iglesias</t>
  </si>
  <si>
    <t>Catania</t>
  </si>
  <si>
    <t>Agrigento</t>
  </si>
  <si>
    <t>Palermo</t>
  </si>
  <si>
    <t>Enna</t>
  </si>
  <si>
    <t>Caltanissetta</t>
  </si>
  <si>
    <t>Trapani</t>
  </si>
  <si>
    <t>Ragusa</t>
  </si>
  <si>
    <t>Siracusa</t>
  </si>
  <si>
    <t>Messina</t>
  </si>
  <si>
    <t>Arezzo</t>
  </si>
  <si>
    <t>Siena</t>
  </si>
  <si>
    <t>Massa-Carrara</t>
  </si>
  <si>
    <t>Pistoia</t>
  </si>
  <si>
    <t>Firenze</t>
  </si>
  <si>
    <t>Livorno</t>
  </si>
  <si>
    <t>Lucca</t>
  </si>
  <si>
    <t>Grosseto</t>
  </si>
  <si>
    <t>Pisa</t>
  </si>
  <si>
    <t>Prato</t>
  </si>
  <si>
    <t>Trento</t>
  </si>
  <si>
    <t>Bolzano</t>
  </si>
  <si>
    <t>Perugia</t>
  </si>
  <si>
    <t>Terni</t>
  </si>
  <si>
    <t>Aosta</t>
  </si>
  <si>
    <t>Treviso</t>
  </si>
  <si>
    <t>Belluno</t>
  </si>
  <si>
    <t>Rovigo</t>
  </si>
  <si>
    <t>Venezia</t>
  </si>
  <si>
    <t>Padova</t>
  </si>
  <si>
    <t>Verona</t>
  </si>
  <si>
    <t>Vicenza</t>
  </si>
  <si>
    <t>Var% 16/01</t>
  </si>
  <si>
    <t>Var% 16/10</t>
  </si>
  <si>
    <t>Var% 16/15</t>
  </si>
  <si>
    <t>Incidenza % 2016</t>
  </si>
  <si>
    <t>Incidentalità per modalità di trasporto - Anno 2016</t>
  </si>
  <si>
    <t>Localizzazione degli incidenti stradali. Anno 2016</t>
  </si>
  <si>
    <t>Regione/Provincia</t>
  </si>
  <si>
    <t>Incid/km</t>
  </si>
  <si>
    <t>Indice mortalità</t>
  </si>
  <si>
    <t>Indice gravità</t>
  </si>
  <si>
    <t>Rischio incidente</t>
  </si>
  <si>
    <t>Rischio mortalità</t>
  </si>
  <si>
    <t>Totale complessivo</t>
  </si>
  <si>
    <t>MESE</t>
  </si>
  <si>
    <t>AUTOSTRADE, DIRAMAZIONI, RACCORDI, TANGENZIALI E TRAFORI</t>
  </si>
  <si>
    <t>STRADE EXTRAURBANE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</si>
  <si>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</si>
  <si>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</si>
  <si>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</si>
  <si>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</si>
  <si>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</si>
  <si>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</si>
  <si>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</si>
  <si>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</si>
  <si>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</si>
  <si>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</si>
  <si>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</si>
  <si>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</si>
  <si>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</si>
  <si>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Lunedì</t>
  </si>
  <si>
    <t>Martedì</t>
  </si>
  <si>
    <t>Mercoledì</t>
  </si>
  <si>
    <t>Giovedì</t>
  </si>
  <si>
    <t>Venerdì</t>
  </si>
  <si>
    <t>Sabato</t>
  </si>
  <si>
    <t>Domenica</t>
  </si>
  <si>
    <t>GIORNO SETTIMANA</t>
  </si>
  <si>
    <t>Regione</t>
  </si>
  <si>
    <t>Provincia</t>
  </si>
  <si>
    <t>Nome strada</t>
  </si>
  <si>
    <t>DA KM</t>
  </si>
  <si>
    <t>A KM</t>
  </si>
  <si>
    <t>Incidenti 2 ruote</t>
  </si>
  <si>
    <t>% Incidenti 2 ruote</t>
  </si>
  <si>
    <t xml:space="preserve">SS 011 -  Padana Superiore </t>
  </si>
  <si>
    <t>SS 009 -  via Emilia</t>
  </si>
  <si>
    <t>SS 233 -  Varesina</t>
  </si>
  <si>
    <t>SS 013 -  Pontebbana</t>
  </si>
  <si>
    <t>SS 001 -  via Aurelia</t>
  </si>
  <si>
    <t>SS 035 -  dei Giovi</t>
  </si>
  <si>
    <t>SS 066 -  Pistoiese</t>
  </si>
  <si>
    <t>SS 067 -  Tosco Romagnola</t>
  </si>
  <si>
    <t>SS 002 -  via Cassia</t>
  </si>
  <si>
    <t>SS 172 -  dei Trulli</t>
  </si>
  <si>
    <t>SS 008 bis -  via Ostiense</t>
  </si>
  <si>
    <t>A 03 -  Napoli-Salerno</t>
  </si>
  <si>
    <t>SS 007 -  via Appia</t>
  </si>
  <si>
    <t>A 90 -  Grande Raccordo Anulare di Roma</t>
  </si>
  <si>
    <t>SS 005 -  via Tiburtina Valeria</t>
  </si>
  <si>
    <t>SS 148 -  Pontina</t>
  </si>
  <si>
    <t>SS 006 -  via Casilina</t>
  </si>
  <si>
    <t>SS 016 -  Adriatica</t>
  </si>
  <si>
    <t>Tangenziale Est-Ovest Napoli</t>
  </si>
  <si>
    <t>REGIONE</t>
  </si>
  <si>
    <t>PROVINCIA</t>
  </si>
  <si>
    <t>NOME STRADA</t>
  </si>
  <si>
    <t>Investimento pedoni</t>
  </si>
  <si>
    <t>SS 018 -  Tirrena-Inferiore</t>
  </si>
  <si>
    <t>SS 022 -  di Val Macra</t>
  </si>
  <si>
    <t>SS 045 bis -  Gardesana Occidentale</t>
  </si>
  <si>
    <t>SS 494 -  Vigevanese</t>
  </si>
  <si>
    <t>SS 589 -  dei Laghi di Avigliana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</si>
</sst>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9" fontId="16" fillId="0" borderId="0" applyFont="0" applyFill="0" applyBorder="0" applyAlignment="0" applyProtection="0"/>
  </cellStyleXfs>
  <cellXfs count="93">
    <xf numFmtId="0" fontId="0" fillId="0" borderId="0" xfId="0"/>
    <xf numFmtId="0" fontId="2" fillId="2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/>
    </xf>
    <xf numFmtId="3" fontId="3" fillId="0" borderId="4" xfId="1" applyNumberFormat="1" applyFont="1" applyFill="1" applyBorder="1" applyAlignment="1">
      <alignment horizontal="right"/>
    </xf>
    <xf numFmtId="10" fontId="3" fillId="0" borderId="4" xfId="1" applyNumberFormat="1" applyFont="1" applyFill="1" applyBorder="1" applyAlignment="1">
      <alignment horizontal="right"/>
    </xf>
    <xf numFmtId="0" fontId="2" fillId="0" borderId="4" xfId="1" applyFont="1" applyFill="1" applyBorder="1" applyAlignment="1">
      <alignment horizontal="left"/>
    </xf>
    <xf numFmtId="3" fontId="2" fillId="0" borderId="4" xfId="1" applyNumberFormat="1" applyFont="1" applyFill="1" applyBorder="1" applyAlignment="1">
      <alignment horizontal="right"/>
    </xf>
    <xf numFmtId="10" fontId="2" fillId="0" borderId="4" xfId="1" applyNumberFormat="1" applyFont="1" applyFill="1" applyBorder="1" applyAlignment="1">
      <alignment horizontal="right"/>
    </xf>
    <xf numFmtId="0" fontId="2" fillId="2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/>
    </xf>
    <xf numFmtId="10" fontId="0" fillId="0" borderId="0" xfId="0" applyNumberFormat="1"/>
    <xf numFmtId="0" fontId="7" fillId="0" borderId="4" xfId="0" applyFont="1" applyBorder="1"/>
    <xf numFmtId="0" fontId="8" fillId="0" borderId="4" xfId="0" applyFont="1" applyBorder="1"/>
    <xf numFmtId="3" fontId="8" fillId="0" borderId="4" xfId="0" applyNumberFormat="1" applyFont="1" applyBorder="1"/>
    <xf numFmtId="10" fontId="8" fillId="0" borderId="4" xfId="0" applyNumberFormat="1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/>
    <xf numFmtId="10" fontId="9" fillId="0" borderId="4" xfId="0" applyNumberFormat="1" applyFont="1" applyBorder="1"/>
    <xf numFmtId="0" fontId="0" fillId="0" borderId="0" xfId="0" applyBorder="1"/>
    <xf numFmtId="0" fontId="8" fillId="0" borderId="0" xfId="0" applyFont="1"/>
    <xf numFmtId="0" fontId="6" fillId="0" borderId="0" xfId="0" applyFont="1" applyBorder="1" applyAlignment="1">
      <alignment horizontal="center"/>
    </xf>
    <xf numFmtId="0" fontId="11" fillId="0" borderId="0" xfId="0" applyFont="1" applyAlignment="1"/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/>
    <xf numFmtId="164" fontId="13" fillId="0" borderId="4" xfId="0" applyNumberFormat="1" applyFont="1" applyBorder="1"/>
    <xf numFmtId="3" fontId="13" fillId="0" borderId="4" xfId="0" applyNumberFormat="1" applyFont="1" applyBorder="1"/>
    <xf numFmtId="2" fontId="13" fillId="0" borderId="4" xfId="0" applyNumberFormat="1" applyFont="1" applyBorder="1"/>
    <xf numFmtId="0" fontId="12" fillId="0" borderId="4" xfId="0" applyFont="1" applyBorder="1" applyAlignment="1">
      <alignment horizontal="center"/>
    </xf>
    <xf numFmtId="164" fontId="12" fillId="0" borderId="4" xfId="0" applyNumberFormat="1" applyFont="1" applyBorder="1"/>
    <xf numFmtId="3" fontId="12" fillId="0" borderId="4" xfId="0" applyNumberFormat="1" applyFont="1" applyBorder="1"/>
    <xf numFmtId="2" fontId="12" fillId="0" borderId="4" xfId="0" applyNumberFormat="1" applyFont="1" applyBorder="1"/>
    <xf numFmtId="0" fontId="0" fillId="0" borderId="6" xfId="0" applyBorder="1"/>
    <xf numFmtId="3" fontId="7" fillId="0" borderId="7" xfId="0" applyNumberFormat="1" applyFont="1" applyBorder="1"/>
    <xf numFmtId="10" fontId="7" fillId="0" borderId="7" xfId="0" applyNumberFormat="1" applyFont="1" applyBorder="1"/>
    <xf numFmtId="10" fontId="8" fillId="0" borderId="6" xfId="0" applyNumberFormat="1" applyFont="1" applyFill="1" applyBorder="1"/>
    <xf numFmtId="0" fontId="14" fillId="0" borderId="0" xfId="0" applyFont="1"/>
    <xf numFmtId="2" fontId="13" fillId="0" borderId="0" xfId="0" applyNumberFormat="1" applyFont="1" applyFill="1" applyBorder="1"/>
    <xf numFmtId="0" fontId="12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4" fontId="13" fillId="0" borderId="4" xfId="0" applyNumberFormat="1" applyFont="1" applyFill="1" applyBorder="1"/>
    <xf numFmtId="3" fontId="13" fillId="0" borderId="4" xfId="0" applyNumberFormat="1" applyFont="1" applyFill="1" applyBorder="1"/>
    <xf numFmtId="2" fontId="13" fillId="0" borderId="4" xfId="0" applyNumberFormat="1" applyFont="1" applyFill="1" applyBorder="1"/>
    <xf numFmtId="0" fontId="12" fillId="0" borderId="4" xfId="0" applyFont="1" applyFill="1" applyBorder="1"/>
    <xf numFmtId="4" fontId="12" fillId="0" borderId="4" xfId="0" applyNumberFormat="1" applyFont="1" applyFill="1" applyBorder="1"/>
    <xf numFmtId="3" fontId="12" fillId="0" borderId="4" xfId="0" applyNumberFormat="1" applyFont="1" applyFill="1" applyBorder="1"/>
    <xf numFmtId="2" fontId="12" fillId="0" borderId="4" xfId="0" applyNumberFormat="1" applyFont="1" applyFill="1" applyBorder="1"/>
    <xf numFmtId="0" fontId="0" fillId="0" borderId="0" xfId="0" applyFill="1"/>
    <xf numFmtId="0" fontId="17" fillId="0" borderId="0" xfId="2" applyFont="1"/>
    <xf numFmtId="3" fontId="17" fillId="0" borderId="0" xfId="2" applyNumberFormat="1" applyFont="1"/>
    <xf numFmtId="0" fontId="10" fillId="0" borderId="4" xfId="2" applyFont="1" applyBorder="1"/>
    <xf numFmtId="3" fontId="10" fillId="0" borderId="4" xfId="2" applyNumberFormat="1" applyFont="1" applyBorder="1"/>
    <xf numFmtId="0" fontId="10" fillId="0" borderId="4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0" fontId="17" fillId="0" borderId="4" xfId="2" applyFont="1" applyBorder="1" applyAlignment="1">
      <alignment horizontal="right"/>
    </xf>
    <xf numFmtId="0" fontId="17" fillId="0" borderId="4" xfId="2" applyFont="1" applyBorder="1"/>
    <xf numFmtId="3" fontId="17" fillId="0" borderId="4" xfId="2" applyNumberFormat="1" applyFont="1" applyBorder="1"/>
    <xf numFmtId="0" fontId="17" fillId="0" borderId="4" xfId="2" applyFont="1" applyBorder="1" applyAlignment="1">
      <alignment horizontal="center"/>
    </xf>
    <xf numFmtId="0" fontId="18" fillId="0" borderId="4" xfId="2" applyFont="1" applyBorder="1" applyAlignment="1">
      <alignment horizontal="center" vertical="center"/>
    </xf>
    <xf numFmtId="164" fontId="18" fillId="0" borderId="4" xfId="2" applyNumberFormat="1" applyFont="1" applyBorder="1" applyAlignment="1">
      <alignment horizontal="center" vertical="center"/>
    </xf>
    <xf numFmtId="0" fontId="18" fillId="0" borderId="4" xfId="2" applyFont="1" applyBorder="1" applyAlignment="1">
      <alignment horizontal="center" vertical="center" wrapText="1"/>
    </xf>
    <xf numFmtId="165" fontId="18" fillId="0" borderId="4" xfId="2" applyNumberFormat="1" applyFont="1" applyBorder="1" applyAlignment="1">
      <alignment horizontal="center" vertical="center" wrapText="1"/>
    </xf>
    <xf numFmtId="0" fontId="9" fillId="0" borderId="4" xfId="2" quotePrefix="1" applyFont="1" applyBorder="1" applyAlignment="1">
      <alignment horizontal="left"/>
    </xf>
    <xf numFmtId="165" fontId="9" fillId="0" borderId="4" xfId="2" quotePrefix="1" applyNumberFormat="1" applyFont="1" applyBorder="1" applyAlignment="1">
      <alignment horizontal="right"/>
    </xf>
    <xf numFmtId="0" fontId="9" fillId="0" borderId="4" xfId="2" applyFont="1" applyBorder="1"/>
    <xf numFmtId="165" fontId="9" fillId="0" borderId="4" xfId="2" applyNumberFormat="1" applyFont="1" applyBorder="1"/>
    <xf numFmtId="165" fontId="9" fillId="0" borderId="4" xfId="2" applyNumberFormat="1" applyFont="1" applyBorder="1" applyAlignment="1">
      <alignment horizontal="right"/>
    </xf>
    <xf numFmtId="0" fontId="9" fillId="0" borderId="4" xfId="2" quotePrefix="1" applyFont="1" applyBorder="1" applyAlignment="1">
      <alignment horizontal="left" wrapText="1"/>
    </xf>
    <xf numFmtId="164" fontId="9" fillId="0" borderId="4" xfId="2" applyNumberFormat="1" applyFont="1" applyBorder="1"/>
    <xf numFmtId="0" fontId="10" fillId="0" borderId="4" xfId="2" applyFont="1" applyBorder="1" applyAlignment="1">
      <alignment vertical="center"/>
    </xf>
    <xf numFmtId="164" fontId="10" fillId="0" borderId="4" xfId="2" applyNumberFormat="1" applyFont="1" applyBorder="1" applyAlignment="1">
      <alignment horizontal="center"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16" fillId="0" borderId="0" xfId="2"/>
    <xf numFmtId="0" fontId="19" fillId="0" borderId="0" xfId="2" applyFont="1"/>
    <xf numFmtId="3" fontId="9" fillId="0" borderId="4" xfId="2" quotePrefix="1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2" fillId="2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</cellXfs>
  <cellStyles count="4">
    <cellStyle name="Normale" xfId="0" builtinId="0"/>
    <cellStyle name="Normale 2" xfId="2"/>
    <cellStyle name="Normale_TipoVeiA-TipoVeiB (IM)" xfId="1"/>
    <cellStyle name="Percentuale 2" xfId="3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en-US" sz="1400">
                <a:latin typeface="Times New Roman" pitchFamily="18" charset="0"/>
                <a:cs typeface="Times New Roman" pitchFamily="18" charset="0"/>
              </a:rPr>
              <a:t>Distribuzione</a:t>
            </a:r>
            <a:r>
              <a:rPr lang="en-US" sz="1400" baseline="0">
                <a:latin typeface="Times New Roman" pitchFamily="18" charset="0"/>
                <a:cs typeface="Times New Roman" pitchFamily="18" charset="0"/>
              </a:rPr>
              <a:t> dei morti per modalità di trasporto - Anno 2016</a:t>
            </a:r>
            <a:endParaRPr lang="en-US" sz="14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'Incid tipo veic'!$F$2:$G$2</c:f>
              <c:strCache>
                <c:ptCount val="1"/>
                <c:pt idx="0">
                  <c:v>Morti</c:v>
                </c:pt>
              </c:strCache>
            </c:strRef>
          </c:tx>
          <c:explosion val="25"/>
          <c:dLbls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'Incid tipo veic'!$A$4:$A$12</c:f>
              <c:strCache>
                <c:ptCount val="9"/>
                <c:pt idx="0">
                  <c:v>Autovetture</c:v>
                </c:pt>
                <c:pt idx="1">
                  <c:v>Autobus</c:v>
                </c:pt>
                <c:pt idx="2">
                  <c:v>Veicoli merci</c:v>
                </c:pt>
                <c:pt idx="3">
                  <c:v>Biciclette</c:v>
                </c:pt>
                <c:pt idx="4">
                  <c:v>Ciclomotori</c:v>
                </c:pt>
                <c:pt idx="5">
                  <c:v>Motocicli</c:v>
                </c:pt>
                <c:pt idx="6">
                  <c:v>Quadriciclo</c:v>
                </c:pt>
                <c:pt idx="7">
                  <c:v>Altri veicoli</c:v>
                </c:pt>
                <c:pt idx="8">
                  <c:v>Pedoni</c:v>
                </c:pt>
              </c:strCache>
            </c:strRef>
          </c:cat>
          <c:val>
            <c:numRef>
              <c:f>'Incid tipo veic'!$G$4:$G$12</c:f>
              <c:numCache>
                <c:formatCode>0.00%</c:formatCode>
                <c:ptCount val="9"/>
                <c:pt idx="0">
                  <c:v>0.55854430379746833</c:v>
                </c:pt>
                <c:pt idx="1">
                  <c:v>1.5822784810126582E-3</c:v>
                </c:pt>
                <c:pt idx="2">
                  <c:v>7.4367088607594931E-2</c:v>
                </c:pt>
                <c:pt idx="3">
                  <c:v>5.3006329113924049E-2</c:v>
                </c:pt>
                <c:pt idx="4">
                  <c:v>1.2658227848101266E-2</c:v>
                </c:pt>
                <c:pt idx="5">
                  <c:v>0.18591772151898733</c:v>
                </c:pt>
                <c:pt idx="6">
                  <c:v>1.5822784810126582E-3</c:v>
                </c:pt>
                <c:pt idx="7">
                  <c:v>1.9778481012658229E-2</c:v>
                </c:pt>
                <c:pt idx="8">
                  <c:v>9.25632911392405E-2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>
              <a:latin typeface="Times New Roman" pitchFamily="18" charset="0"/>
              <a:cs typeface="Times New Roman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76200</xdr:rowOff>
    </xdr:from>
    <xdr:to>
      <xdr:col>7</xdr:col>
      <xdr:colOff>441960</xdr:colOff>
      <xdr:row>31</xdr:row>
      <xdr:rowOff>7620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G7" sqref="G7"/>
    </sheetView>
  </sheetViews>
  <sheetFormatPr defaultRowHeight="14.4" x14ac:dyDescent="0.3"/>
  <cols>
    <col min="1" max="1" width="11.6640625" bestFit="1" customWidth="1"/>
    <col min="2" max="2" width="15.44140625" bestFit="1" customWidth="1"/>
    <col min="3" max="5" width="10.88671875" bestFit="1" customWidth="1"/>
  </cols>
  <sheetData>
    <row r="2" spans="1:5" ht="15.6" x14ac:dyDescent="0.3">
      <c r="A2" s="74" t="s">
        <v>0</v>
      </c>
      <c r="B2" s="75"/>
      <c r="C2" s="75"/>
      <c r="D2" s="75"/>
      <c r="E2" s="76"/>
    </row>
    <row r="3" spans="1:5" x14ac:dyDescent="0.3">
      <c r="A3" s="1" t="s">
        <v>1</v>
      </c>
      <c r="B3" s="1" t="s">
        <v>176</v>
      </c>
      <c r="C3" s="1" t="s">
        <v>173</v>
      </c>
      <c r="D3" s="1" t="s">
        <v>174</v>
      </c>
      <c r="E3" s="1" t="s">
        <v>175</v>
      </c>
    </row>
    <row r="4" spans="1:5" x14ac:dyDescent="0.3">
      <c r="A4" s="2" t="s">
        <v>2</v>
      </c>
      <c r="B4" s="4">
        <v>0.55854430379746833</v>
      </c>
      <c r="C4" s="4">
        <v>-0.65577766942954652</v>
      </c>
      <c r="D4" s="4">
        <v>-0.21555555555555556</v>
      </c>
      <c r="E4" s="4">
        <v>2.7656477438136828E-2</v>
      </c>
    </row>
    <row r="5" spans="1:5" x14ac:dyDescent="0.3">
      <c r="A5" s="2" t="s">
        <v>3</v>
      </c>
      <c r="B5" s="4">
        <v>1.5822784810126582E-3</v>
      </c>
      <c r="C5" s="4">
        <v>-0.81818181818181823</v>
      </c>
      <c r="D5" s="4">
        <v>-0.6</v>
      </c>
      <c r="E5" s="4">
        <v>0</v>
      </c>
    </row>
    <row r="6" spans="1:5" x14ac:dyDescent="0.3">
      <c r="A6" s="2" t="s">
        <v>4</v>
      </c>
      <c r="B6" s="4">
        <v>7.4367088607594931E-2</v>
      </c>
      <c r="C6" s="4">
        <v>-0.57466063348416285</v>
      </c>
      <c r="D6" s="4">
        <v>-0.21666666666666667</v>
      </c>
      <c r="E6" s="4">
        <v>-0.06</v>
      </c>
    </row>
    <row r="7" spans="1:5" x14ac:dyDescent="0.3">
      <c r="A7" s="2" t="s">
        <v>5</v>
      </c>
      <c r="B7" s="4">
        <v>5.3006329113924049E-2</v>
      </c>
      <c r="C7" s="4">
        <v>-0.16250000000000001</v>
      </c>
      <c r="D7" s="4">
        <v>6.3492063492063489E-2</v>
      </c>
      <c r="E7" s="4">
        <v>0.28846153846153844</v>
      </c>
    </row>
    <row r="8" spans="1:5" x14ac:dyDescent="0.3">
      <c r="A8" s="2" t="s">
        <v>6</v>
      </c>
      <c r="B8" s="4">
        <v>1.2658227848101266E-2</v>
      </c>
      <c r="C8" s="4">
        <v>-0.88321167883211682</v>
      </c>
      <c r="D8" s="4">
        <v>-0.63636363636363635</v>
      </c>
      <c r="E8" s="4">
        <v>-0.46666666666666667</v>
      </c>
    </row>
    <row r="9" spans="1:5" x14ac:dyDescent="0.3">
      <c r="A9" s="2" t="s">
        <v>7</v>
      </c>
      <c r="B9" s="4">
        <v>0.18591772151898733</v>
      </c>
      <c r="C9" s="4">
        <v>-0.27469135802469136</v>
      </c>
      <c r="D9" s="4">
        <v>-0.31486880466472306</v>
      </c>
      <c r="E9" s="4">
        <v>-8.9147286821705432E-2</v>
      </c>
    </row>
    <row r="10" spans="1:5" x14ac:dyDescent="0.3">
      <c r="A10" s="2" t="s">
        <v>8</v>
      </c>
      <c r="B10" s="4">
        <v>2.1360759493670885E-2</v>
      </c>
      <c r="C10" s="4">
        <v>0</v>
      </c>
      <c r="D10" s="4">
        <v>0.9285714285714286</v>
      </c>
      <c r="E10" s="4">
        <v>-0.12903225806451613</v>
      </c>
    </row>
    <row r="11" spans="1:5" x14ac:dyDescent="0.3">
      <c r="A11" s="2" t="s">
        <v>9</v>
      </c>
      <c r="B11" s="4">
        <v>9.25632911392405E-2</v>
      </c>
      <c r="C11" s="4">
        <v>-0.52439024390243905</v>
      </c>
      <c r="D11" s="4">
        <v>-0.29090909090909089</v>
      </c>
      <c r="E11" s="4">
        <v>-0.176056338028169</v>
      </c>
    </row>
    <row r="12" spans="1:5" x14ac:dyDescent="0.3">
      <c r="A12" s="5" t="s">
        <v>10</v>
      </c>
      <c r="B12" s="7">
        <v>0.99999999999999978</v>
      </c>
      <c r="C12" s="7">
        <v>-0.59186309331611242</v>
      </c>
      <c r="D12" s="7">
        <v>-0.23579201934703747</v>
      </c>
      <c r="E12" s="7">
        <v>-2.9185867895545316E-2</v>
      </c>
    </row>
  </sheetData>
  <mergeCells count="1">
    <mergeCell ref="A2:E2"/>
  </mergeCells>
  <conditionalFormatting sqref="C4:E12">
    <cfRule type="cellIs" dxfId="0" priority="2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workbookViewId="0"/>
  </sheetViews>
  <sheetFormatPr defaultRowHeight="13.2" x14ac:dyDescent="0.25"/>
  <cols>
    <col min="1" max="1" width="9.77734375" style="71" bestFit="1" customWidth="1"/>
    <col min="2" max="2" width="11.44140625" style="71" bestFit="1" customWidth="1"/>
    <col min="3" max="3" width="25" style="71" bestFit="1" customWidth="1"/>
    <col min="4" max="4" width="7.109375" style="71" bestFit="1" customWidth="1"/>
    <col min="5" max="5" width="5.77734375" style="71" bestFit="1" customWidth="1"/>
    <col min="6" max="6" width="8.44140625" style="71" bestFit="1" customWidth="1"/>
    <col min="7" max="7" width="11.6640625" style="71" bestFit="1" customWidth="1"/>
    <col min="8" max="8" width="7.33203125" style="71" bestFit="1" customWidth="1"/>
    <col min="9" max="16384" width="8.88671875" style="71"/>
  </cols>
  <sheetData>
    <row r="1" spans="1:31" s="72" customFormat="1" ht="30" customHeight="1" x14ac:dyDescent="0.25">
      <c r="A1" s="68" t="s">
        <v>236</v>
      </c>
      <c r="B1" s="68" t="s">
        <v>237</v>
      </c>
      <c r="C1" s="52" t="s">
        <v>238</v>
      </c>
      <c r="D1" s="69" t="s">
        <v>213</v>
      </c>
      <c r="E1" s="69" t="s">
        <v>214</v>
      </c>
      <c r="F1" s="70" t="s">
        <v>12</v>
      </c>
      <c r="G1" s="70" t="s">
        <v>239</v>
      </c>
      <c r="H1" s="51" t="s">
        <v>34</v>
      </c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</row>
    <row r="2" spans="1:31" s="72" customFormat="1" ht="15" x14ac:dyDescent="0.25">
      <c r="A2" s="61" t="s">
        <v>46</v>
      </c>
      <c r="B2" s="61" t="s">
        <v>98</v>
      </c>
      <c r="C2" s="61" t="s">
        <v>221</v>
      </c>
      <c r="D2" s="73">
        <v>569</v>
      </c>
      <c r="E2" s="73">
        <v>570</v>
      </c>
      <c r="F2" s="63">
        <v>14</v>
      </c>
      <c r="G2" s="63">
        <v>3</v>
      </c>
      <c r="H2" s="63">
        <v>0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</row>
    <row r="3" spans="1:31" s="72" customFormat="1" ht="15" x14ac:dyDescent="0.25">
      <c r="A3" s="61" t="s">
        <v>46</v>
      </c>
      <c r="B3" s="61" t="s">
        <v>98</v>
      </c>
      <c r="C3" s="61" t="s">
        <v>221</v>
      </c>
      <c r="D3" s="73">
        <v>570</v>
      </c>
      <c r="E3" s="73">
        <v>571</v>
      </c>
      <c r="F3" s="63">
        <v>17</v>
      </c>
      <c r="G3" s="63">
        <v>3</v>
      </c>
      <c r="H3" s="63">
        <v>0</v>
      </c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</row>
    <row r="4" spans="1:31" s="72" customFormat="1" ht="15" x14ac:dyDescent="0.25">
      <c r="A4" s="61" t="s">
        <v>45</v>
      </c>
      <c r="B4" s="61" t="s">
        <v>94</v>
      </c>
      <c r="C4" s="61" t="s">
        <v>233</v>
      </c>
      <c r="D4" s="73">
        <v>11</v>
      </c>
      <c r="E4" s="73">
        <v>12</v>
      </c>
      <c r="F4" s="63">
        <v>12</v>
      </c>
      <c r="G4" s="63">
        <v>3</v>
      </c>
      <c r="H4" s="63">
        <v>0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</row>
    <row r="5" spans="1:31" s="72" customFormat="1" ht="15" x14ac:dyDescent="0.25">
      <c r="A5" s="61" t="s">
        <v>58</v>
      </c>
      <c r="B5" s="61" t="s">
        <v>170</v>
      </c>
      <c r="C5" s="61" t="s">
        <v>217</v>
      </c>
      <c r="D5" s="73">
        <v>379</v>
      </c>
      <c r="E5" s="73">
        <v>380</v>
      </c>
      <c r="F5" s="63">
        <v>11</v>
      </c>
      <c r="G5" s="63">
        <v>3</v>
      </c>
      <c r="H5" s="63">
        <v>0</v>
      </c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6" spans="1:31" s="72" customFormat="1" ht="15" x14ac:dyDescent="0.25">
      <c r="A6" s="61" t="s">
        <v>41</v>
      </c>
      <c r="B6" s="61" t="s">
        <v>70</v>
      </c>
      <c r="C6" s="61" t="s">
        <v>240</v>
      </c>
      <c r="D6" s="73">
        <v>274</v>
      </c>
      <c r="E6" s="73">
        <v>275</v>
      </c>
      <c r="F6" s="63">
        <v>4</v>
      </c>
      <c r="G6" s="63">
        <v>3</v>
      </c>
      <c r="H6" s="63">
        <v>0</v>
      </c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</row>
    <row r="7" spans="1:31" s="72" customFormat="1" ht="15" x14ac:dyDescent="0.25">
      <c r="A7" s="61" t="s">
        <v>50</v>
      </c>
      <c r="B7" s="61" t="s">
        <v>120</v>
      </c>
      <c r="C7" s="61" t="s">
        <v>241</v>
      </c>
      <c r="D7" s="73">
        <v>39</v>
      </c>
      <c r="E7" s="73">
        <v>40</v>
      </c>
      <c r="F7" s="63">
        <v>4</v>
      </c>
      <c r="G7" s="63">
        <v>4</v>
      </c>
      <c r="H7" s="63">
        <v>0</v>
      </c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</row>
    <row r="8" spans="1:31" s="72" customFormat="1" ht="15" x14ac:dyDescent="0.25">
      <c r="A8" s="61" t="s">
        <v>47</v>
      </c>
      <c r="B8" s="61" t="s">
        <v>104</v>
      </c>
      <c r="C8" s="61" t="s">
        <v>222</v>
      </c>
      <c r="D8" s="73">
        <v>157</v>
      </c>
      <c r="E8" s="73">
        <v>158</v>
      </c>
      <c r="F8" s="63">
        <v>10</v>
      </c>
      <c r="G8" s="63">
        <v>3</v>
      </c>
      <c r="H8" s="63">
        <v>0</v>
      </c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</row>
    <row r="9" spans="1:31" s="72" customFormat="1" ht="15" x14ac:dyDescent="0.25">
      <c r="A9" s="61" t="s">
        <v>47</v>
      </c>
      <c r="B9" s="61" t="s">
        <v>102</v>
      </c>
      <c r="C9" s="61" t="s">
        <v>242</v>
      </c>
      <c r="D9" s="73">
        <v>78</v>
      </c>
      <c r="E9" s="73">
        <v>79</v>
      </c>
      <c r="F9" s="63">
        <v>5</v>
      </c>
      <c r="G9" s="63">
        <v>3</v>
      </c>
      <c r="H9" s="63">
        <v>0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</row>
    <row r="10" spans="1:31" s="72" customFormat="1" ht="15" x14ac:dyDescent="0.25">
      <c r="A10" s="61" t="s">
        <v>47</v>
      </c>
      <c r="B10" s="61" t="s">
        <v>111</v>
      </c>
      <c r="C10" s="61" t="s">
        <v>243</v>
      </c>
      <c r="D10" s="73">
        <v>0</v>
      </c>
      <c r="E10" s="73">
        <v>1</v>
      </c>
      <c r="F10" s="63">
        <v>7</v>
      </c>
      <c r="G10" s="63">
        <v>3</v>
      </c>
      <c r="H10" s="63">
        <v>0</v>
      </c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</row>
    <row r="11" spans="1:31" s="72" customFormat="1" ht="15" x14ac:dyDescent="0.25">
      <c r="A11" s="61" t="s">
        <v>50</v>
      </c>
      <c r="B11" s="61" t="s">
        <v>120</v>
      </c>
      <c r="C11" s="61" t="s">
        <v>244</v>
      </c>
      <c r="D11" s="73">
        <v>67</v>
      </c>
      <c r="E11" s="73">
        <v>68</v>
      </c>
      <c r="F11" s="63">
        <v>4</v>
      </c>
      <c r="G11" s="63">
        <v>3</v>
      </c>
      <c r="H11" s="63">
        <v>0</v>
      </c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13" sqref="B13"/>
    </sheetView>
  </sheetViews>
  <sheetFormatPr defaultRowHeight="14.4" x14ac:dyDescent="0.3"/>
  <cols>
    <col min="1" max="1" width="11.5546875" bestFit="1" customWidth="1"/>
    <col min="3" max="3" width="11.5546875" bestFit="1" customWidth="1"/>
    <col min="5" max="5" width="11.5546875" customWidth="1"/>
    <col min="7" max="7" width="11.33203125" customWidth="1"/>
  </cols>
  <sheetData>
    <row r="1" spans="1:7" x14ac:dyDescent="0.3">
      <c r="A1" s="77" t="s">
        <v>177</v>
      </c>
      <c r="B1" s="77"/>
      <c r="C1" s="77"/>
      <c r="D1" s="77"/>
      <c r="E1" s="77"/>
      <c r="F1" s="77"/>
      <c r="G1" s="77"/>
    </row>
    <row r="2" spans="1:7" x14ac:dyDescent="0.3">
      <c r="A2" s="78" t="s">
        <v>11</v>
      </c>
      <c r="B2" s="78" t="s">
        <v>12</v>
      </c>
      <c r="C2" s="78"/>
      <c r="D2" s="78" t="s">
        <v>13</v>
      </c>
      <c r="E2" s="78"/>
      <c r="F2" s="78" t="s">
        <v>14</v>
      </c>
      <c r="G2" s="78"/>
    </row>
    <row r="3" spans="1:7" x14ac:dyDescent="0.3">
      <c r="A3" s="78"/>
      <c r="B3" s="8" t="s">
        <v>15</v>
      </c>
      <c r="C3" s="8" t="s">
        <v>16</v>
      </c>
      <c r="D3" s="8" t="s">
        <v>15</v>
      </c>
      <c r="E3" s="8" t="s">
        <v>16</v>
      </c>
      <c r="F3" s="8" t="s">
        <v>15</v>
      </c>
      <c r="G3" s="8" t="s">
        <v>16</v>
      </c>
    </row>
    <row r="4" spans="1:7" x14ac:dyDescent="0.3">
      <c r="A4" s="2" t="s">
        <v>2</v>
      </c>
      <c r="B4" s="3">
        <v>52693</v>
      </c>
      <c r="C4" s="4">
        <f>B4/$B$13</f>
        <v>0.73718154982582296</v>
      </c>
      <c r="D4" s="3">
        <v>1293</v>
      </c>
      <c r="E4" s="4">
        <f>D4/$D$13</f>
        <v>0.58217019360648359</v>
      </c>
      <c r="F4" s="3">
        <v>706</v>
      </c>
      <c r="G4" s="4">
        <f>F4/$F$13</f>
        <v>0.55854430379746833</v>
      </c>
    </row>
    <row r="5" spans="1:7" x14ac:dyDescent="0.3">
      <c r="A5" s="2" t="s">
        <v>3</v>
      </c>
      <c r="B5" s="3">
        <v>344</v>
      </c>
      <c r="C5" s="4">
        <f t="shared" ref="C5:C13" si="0">B5/$B$13</f>
        <v>4.8126023027742415E-3</v>
      </c>
      <c r="D5" s="3">
        <v>20</v>
      </c>
      <c r="E5" s="4">
        <f t="shared" ref="E5:E12" si="1">D5/$D$13</f>
        <v>9.0049527239981983E-3</v>
      </c>
      <c r="F5" s="3">
        <v>2</v>
      </c>
      <c r="G5" s="4">
        <f t="shared" ref="G5:G13" si="2">F5/$F$13</f>
        <v>1.5822784810126582E-3</v>
      </c>
    </row>
    <row r="6" spans="1:7" x14ac:dyDescent="0.3">
      <c r="A6" s="2" t="s">
        <v>4</v>
      </c>
      <c r="B6" s="3">
        <v>8177</v>
      </c>
      <c r="C6" s="4">
        <f t="shared" si="0"/>
        <v>0.1143972355517005</v>
      </c>
      <c r="D6" s="3">
        <v>416</v>
      </c>
      <c r="E6" s="4">
        <f t="shared" si="1"/>
        <v>0.18730301665916255</v>
      </c>
      <c r="F6" s="3">
        <v>94</v>
      </c>
      <c r="G6" s="4">
        <f t="shared" si="2"/>
        <v>7.4367088607594931E-2</v>
      </c>
    </row>
    <row r="7" spans="1:7" x14ac:dyDescent="0.3">
      <c r="A7" s="2" t="s">
        <v>5</v>
      </c>
      <c r="B7" s="3">
        <v>1531</v>
      </c>
      <c r="C7" s="4">
        <f t="shared" si="0"/>
        <v>2.1418878271940011E-2</v>
      </c>
      <c r="D7" s="3">
        <v>71</v>
      </c>
      <c r="E7" s="4">
        <f t="shared" si="1"/>
        <v>3.1967582170193604E-2</v>
      </c>
      <c r="F7" s="3">
        <v>67</v>
      </c>
      <c r="G7" s="4">
        <f t="shared" si="2"/>
        <v>5.3006329113924049E-2</v>
      </c>
    </row>
    <row r="8" spans="1:7" x14ac:dyDescent="0.3">
      <c r="A8" s="2" t="s">
        <v>6</v>
      </c>
      <c r="B8" s="3">
        <v>924</v>
      </c>
      <c r="C8" s="4">
        <f t="shared" si="0"/>
        <v>1.2926873627219183E-2</v>
      </c>
      <c r="D8" s="3">
        <v>18</v>
      </c>
      <c r="E8" s="4">
        <f t="shared" si="1"/>
        <v>8.1044574515983792E-3</v>
      </c>
      <c r="F8" s="3">
        <v>16</v>
      </c>
      <c r="G8" s="4">
        <f t="shared" si="2"/>
        <v>1.2658227848101266E-2</v>
      </c>
    </row>
    <row r="9" spans="1:7" x14ac:dyDescent="0.3">
      <c r="A9" s="2" t="s">
        <v>7</v>
      </c>
      <c r="B9" s="3">
        <v>6071</v>
      </c>
      <c r="C9" s="4">
        <f t="shared" si="0"/>
        <v>8.4934036570181448E-2</v>
      </c>
      <c r="D9" s="3">
        <v>252</v>
      </c>
      <c r="E9" s="4">
        <f t="shared" si="1"/>
        <v>0.11346240432237731</v>
      </c>
      <c r="F9" s="3">
        <v>235</v>
      </c>
      <c r="G9" s="4">
        <f t="shared" si="2"/>
        <v>0.18591772151898733</v>
      </c>
    </row>
    <row r="10" spans="1:7" x14ac:dyDescent="0.3">
      <c r="A10" s="2" t="s">
        <v>17</v>
      </c>
      <c r="B10" s="3">
        <v>66</v>
      </c>
      <c r="C10" s="4">
        <f t="shared" si="0"/>
        <v>9.2334811622994163E-4</v>
      </c>
      <c r="D10" s="3">
        <v>4</v>
      </c>
      <c r="E10" s="4">
        <f t="shared" si="1"/>
        <v>1.8009905447996398E-3</v>
      </c>
      <c r="F10" s="3">
        <v>2</v>
      </c>
      <c r="G10" s="4">
        <f t="shared" si="2"/>
        <v>1.5822784810126582E-3</v>
      </c>
    </row>
    <row r="11" spans="1:7" x14ac:dyDescent="0.3">
      <c r="A11" s="2" t="s">
        <v>8</v>
      </c>
      <c r="B11" s="3">
        <v>295</v>
      </c>
      <c r="C11" s="4">
        <f t="shared" si="0"/>
        <v>4.127086277088376E-3</v>
      </c>
      <c r="D11" s="3">
        <v>19</v>
      </c>
      <c r="E11" s="4">
        <f t="shared" si="1"/>
        <v>8.5547050877982887E-3</v>
      </c>
      <c r="F11" s="3">
        <v>25</v>
      </c>
      <c r="G11" s="4">
        <f t="shared" si="2"/>
        <v>1.9778481012658229E-2</v>
      </c>
    </row>
    <row r="12" spans="1:7" x14ac:dyDescent="0.3">
      <c r="A12" s="2" t="s">
        <v>9</v>
      </c>
      <c r="B12" s="3">
        <v>1378</v>
      </c>
      <c r="C12" s="4">
        <f t="shared" si="0"/>
        <v>1.9278389457043327E-2</v>
      </c>
      <c r="D12" s="3">
        <v>128</v>
      </c>
      <c r="E12" s="4">
        <f t="shared" si="1"/>
        <v>5.7631697433588473E-2</v>
      </c>
      <c r="F12" s="3">
        <v>117</v>
      </c>
      <c r="G12" s="4">
        <f t="shared" si="2"/>
        <v>9.25632911392405E-2</v>
      </c>
    </row>
    <row r="13" spans="1:7" x14ac:dyDescent="0.3">
      <c r="A13" s="9" t="s">
        <v>10</v>
      </c>
      <c r="B13" s="6">
        <f>SUM(B4:B12)</f>
        <v>71479</v>
      </c>
      <c r="C13" s="7">
        <f t="shared" si="0"/>
        <v>1</v>
      </c>
      <c r="D13" s="6">
        <f>SUM(D4:D12)</f>
        <v>2221</v>
      </c>
      <c r="E13" s="7">
        <f>D13/$D$13</f>
        <v>1</v>
      </c>
      <c r="F13" s="6">
        <f>SUM(F4:F12)</f>
        <v>1264</v>
      </c>
      <c r="G13" s="7">
        <f t="shared" si="2"/>
        <v>1</v>
      </c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20" sqref="D20"/>
    </sheetView>
  </sheetViews>
  <sheetFormatPr defaultRowHeight="14.4" x14ac:dyDescent="0.3"/>
  <cols>
    <col min="1" max="1" width="19.109375" bestFit="1" customWidth="1"/>
    <col min="2" max="2" width="10.77734375" bestFit="1" customWidth="1"/>
    <col min="3" max="3" width="16.5546875" bestFit="1" customWidth="1"/>
    <col min="4" max="4" width="10.77734375" bestFit="1" customWidth="1"/>
    <col min="5" max="5" width="16.5546875" bestFit="1" customWidth="1"/>
    <col min="6" max="6" width="10.77734375" bestFit="1" customWidth="1"/>
    <col min="7" max="7" width="16.5546875" bestFit="1" customWidth="1"/>
  </cols>
  <sheetData>
    <row r="1" spans="1:7" ht="15.6" x14ac:dyDescent="0.3">
      <c r="A1" s="81">
        <v>2016</v>
      </c>
      <c r="B1" s="81"/>
      <c r="C1" s="81"/>
      <c r="D1" s="81"/>
      <c r="E1" s="81"/>
      <c r="F1" s="81"/>
      <c r="G1" s="81"/>
    </row>
    <row r="2" spans="1:7" x14ac:dyDescent="0.3">
      <c r="A2" s="79" t="s">
        <v>29</v>
      </c>
      <c r="B2" s="80" t="s">
        <v>18</v>
      </c>
      <c r="C2" s="80"/>
      <c r="D2" s="80" t="s">
        <v>19</v>
      </c>
      <c r="E2" s="80"/>
      <c r="F2" s="80" t="s">
        <v>10</v>
      </c>
      <c r="G2" s="80"/>
    </row>
    <row r="3" spans="1:7" x14ac:dyDescent="0.3">
      <c r="A3" s="79"/>
      <c r="B3" s="11" t="s">
        <v>30</v>
      </c>
      <c r="C3" s="11" t="s">
        <v>31</v>
      </c>
      <c r="D3" s="11" t="s">
        <v>30</v>
      </c>
      <c r="E3" s="11" t="s">
        <v>31</v>
      </c>
      <c r="F3" s="11" t="s">
        <v>30</v>
      </c>
      <c r="G3" s="11" t="s">
        <v>31</v>
      </c>
    </row>
    <row r="4" spans="1:7" x14ac:dyDescent="0.3">
      <c r="A4" s="12" t="s">
        <v>20</v>
      </c>
      <c r="B4" s="13">
        <v>169</v>
      </c>
      <c r="C4" s="14">
        <v>8.2840236686390539E-2</v>
      </c>
      <c r="D4" s="13">
        <v>1963</v>
      </c>
      <c r="E4" s="14">
        <v>0.12786551197147222</v>
      </c>
      <c r="F4" s="13">
        <v>2132</v>
      </c>
      <c r="G4" s="14">
        <v>0.12429643527204502</v>
      </c>
    </row>
    <row r="5" spans="1:7" x14ac:dyDescent="0.3">
      <c r="A5" s="12" t="s">
        <v>21</v>
      </c>
      <c r="B5" s="13">
        <v>476</v>
      </c>
      <c r="C5" s="14">
        <v>2.7310924369747899E-2</v>
      </c>
      <c r="D5" s="13">
        <v>7407</v>
      </c>
      <c r="E5" s="14">
        <v>3.1591737545565005E-2</v>
      </c>
      <c r="F5" s="13">
        <v>7883</v>
      </c>
      <c r="G5" s="14">
        <v>3.133324876316123E-2</v>
      </c>
    </row>
    <row r="6" spans="1:7" x14ac:dyDescent="0.3">
      <c r="A6" s="12" t="s">
        <v>22</v>
      </c>
      <c r="B6" s="13">
        <v>894</v>
      </c>
      <c r="C6" s="14">
        <v>1.3422818791946308E-2</v>
      </c>
      <c r="D6" s="13">
        <v>2641</v>
      </c>
      <c r="E6" s="14">
        <v>1.817493373722075E-2</v>
      </c>
      <c r="F6" s="13">
        <v>3535</v>
      </c>
      <c r="G6" s="14">
        <v>1.6973125884016973E-2</v>
      </c>
    </row>
    <row r="7" spans="1:7" x14ac:dyDescent="0.3">
      <c r="A7" s="12" t="s">
        <v>23</v>
      </c>
      <c r="B7" s="13">
        <v>4603</v>
      </c>
      <c r="C7" s="14">
        <v>3.0849446013469478E-2</v>
      </c>
      <c r="D7" s="13">
        <v>7759</v>
      </c>
      <c r="E7" s="14">
        <v>1.3017141384198995E-2</v>
      </c>
      <c r="F7" s="13">
        <v>12362</v>
      </c>
      <c r="G7" s="14">
        <v>1.9657013428247855E-2</v>
      </c>
    </row>
    <row r="8" spans="1:7" x14ac:dyDescent="0.3">
      <c r="A8" s="12" t="s">
        <v>24</v>
      </c>
      <c r="B8" s="13">
        <v>45</v>
      </c>
      <c r="C8" s="14">
        <v>0.2</v>
      </c>
      <c r="D8" s="13">
        <v>1220</v>
      </c>
      <c r="E8" s="14">
        <v>7.4590163934426232E-2</v>
      </c>
      <c r="F8" s="13">
        <v>1265</v>
      </c>
      <c r="G8" s="14">
        <v>7.9051383399209488E-2</v>
      </c>
    </row>
    <row r="9" spans="1:7" x14ac:dyDescent="0.3">
      <c r="A9" s="12" t="s">
        <v>25</v>
      </c>
      <c r="B9" s="13">
        <v>920</v>
      </c>
      <c r="C9" s="14">
        <v>2.6086956521739129E-2</v>
      </c>
      <c r="D9" s="13">
        <v>2318</v>
      </c>
      <c r="E9" s="14">
        <v>3.7963761863675581E-2</v>
      </c>
      <c r="F9" s="13">
        <v>3238</v>
      </c>
      <c r="G9" s="14">
        <v>3.4589252625077206E-2</v>
      </c>
    </row>
    <row r="10" spans="1:7" x14ac:dyDescent="0.3">
      <c r="A10" s="12" t="s">
        <v>26</v>
      </c>
      <c r="B10" s="13">
        <v>2200</v>
      </c>
      <c r="C10" s="14">
        <v>2.7727272727272729E-2</v>
      </c>
      <c r="D10" s="13">
        <v>3832</v>
      </c>
      <c r="E10" s="14">
        <v>4.3319415448851775E-2</v>
      </c>
      <c r="F10" s="13">
        <v>6032</v>
      </c>
      <c r="G10" s="14">
        <v>3.7632625994694961E-2</v>
      </c>
    </row>
    <row r="11" spans="1:7" x14ac:dyDescent="0.3">
      <c r="A11" s="12" t="s">
        <v>27</v>
      </c>
      <c r="B11" s="13">
        <v>71</v>
      </c>
      <c r="C11" s="14">
        <v>0</v>
      </c>
      <c r="D11" s="13">
        <v>367</v>
      </c>
      <c r="E11" s="14">
        <v>2.7247956403269755E-2</v>
      </c>
      <c r="F11" s="13">
        <v>438</v>
      </c>
      <c r="G11" s="14">
        <v>2.2831050228310501E-2</v>
      </c>
    </row>
    <row r="12" spans="1:7" x14ac:dyDescent="0.3">
      <c r="A12" s="11" t="s">
        <v>10</v>
      </c>
      <c r="B12" s="32">
        <f>SUM(B4:B11)</f>
        <v>9378</v>
      </c>
      <c r="C12" s="33">
        <v>2.9323949669439114E-2</v>
      </c>
      <c r="D12" s="32">
        <f>SUM(D4:D11)</f>
        <v>27507</v>
      </c>
      <c r="E12" s="33">
        <v>3.5954484313083943E-2</v>
      </c>
      <c r="F12" s="32">
        <f>SUM(F4:F11)</f>
        <v>36885</v>
      </c>
      <c r="G12" s="33">
        <v>3.4268672902263791E-2</v>
      </c>
    </row>
    <row r="13" spans="1:7" x14ac:dyDescent="0.3">
      <c r="B13" s="31"/>
      <c r="C13" s="34"/>
      <c r="D13" s="31"/>
      <c r="E13" s="34"/>
      <c r="F13" s="31"/>
      <c r="G13" s="31"/>
    </row>
    <row r="14" spans="1:7" x14ac:dyDescent="0.3">
      <c r="B14" s="10"/>
      <c r="C14" s="10"/>
      <c r="D14" s="10"/>
      <c r="E14" s="10"/>
    </row>
    <row r="15" spans="1:7" x14ac:dyDescent="0.3">
      <c r="B15" s="10"/>
    </row>
  </sheetData>
  <mergeCells count="5">
    <mergeCell ref="A2:A3"/>
    <mergeCell ref="B2:C2"/>
    <mergeCell ref="D2:E2"/>
    <mergeCell ref="F2:G2"/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M11" sqref="M11"/>
    </sheetView>
  </sheetViews>
  <sheetFormatPr defaultRowHeight="14.4" x14ac:dyDescent="0.3"/>
  <cols>
    <col min="1" max="1" width="9.44140625" bestFit="1" customWidth="1"/>
    <col min="2" max="4" width="9.77734375" customWidth="1"/>
    <col min="5" max="5" width="11.44140625" customWidth="1"/>
    <col min="6" max="9" width="9.77734375" customWidth="1"/>
    <col min="10" max="10" width="5.21875" customWidth="1"/>
    <col min="11" max="11" width="8.88671875" customWidth="1"/>
    <col min="12" max="12" width="5.21875" customWidth="1"/>
    <col min="13" max="13" width="9.88671875" customWidth="1"/>
    <col min="14" max="14" width="8.109375" customWidth="1"/>
    <col min="15" max="15" width="4.21875" customWidth="1"/>
    <col min="16" max="16" width="7.21875" customWidth="1"/>
    <col min="17" max="17" width="4.21875" customWidth="1"/>
    <col min="18" max="18" width="8" bestFit="1" customWidth="1"/>
  </cols>
  <sheetData>
    <row r="1" spans="1:18" ht="15.6" x14ac:dyDescent="0.3">
      <c r="A1" s="81">
        <v>2016</v>
      </c>
      <c r="B1" s="81"/>
      <c r="C1" s="81"/>
      <c r="D1" s="81"/>
      <c r="E1" s="81"/>
      <c r="F1" s="81"/>
      <c r="G1" s="81"/>
      <c r="H1" s="81"/>
      <c r="I1" s="81"/>
      <c r="J1" s="20"/>
      <c r="K1" s="20"/>
      <c r="L1" s="20"/>
      <c r="M1" s="20"/>
      <c r="N1" s="20"/>
      <c r="O1" s="20"/>
      <c r="P1" s="20"/>
      <c r="Q1" s="20"/>
    </row>
    <row r="2" spans="1:18" x14ac:dyDescent="0.3">
      <c r="A2" s="82" t="s">
        <v>11</v>
      </c>
      <c r="B2" s="83" t="s">
        <v>18</v>
      </c>
      <c r="C2" s="83"/>
      <c r="D2" s="83"/>
      <c r="E2" s="83"/>
      <c r="F2" s="83"/>
      <c r="G2" s="83"/>
      <c r="H2" s="83"/>
      <c r="I2" s="83"/>
      <c r="J2" s="18"/>
      <c r="K2" s="18"/>
      <c r="L2" s="18"/>
      <c r="M2" s="18"/>
      <c r="N2" s="18"/>
      <c r="O2" s="18"/>
      <c r="P2" s="18"/>
      <c r="Q2" s="18"/>
    </row>
    <row r="3" spans="1:18" ht="33" customHeight="1" x14ac:dyDescent="0.3">
      <c r="A3" s="82"/>
      <c r="B3" s="15" t="s">
        <v>20</v>
      </c>
      <c r="C3" s="15" t="s">
        <v>21</v>
      </c>
      <c r="D3" s="15" t="s">
        <v>22</v>
      </c>
      <c r="E3" s="15" t="s">
        <v>23</v>
      </c>
      <c r="F3" s="15" t="s">
        <v>24</v>
      </c>
      <c r="G3" s="15" t="s">
        <v>25</v>
      </c>
      <c r="H3" s="15" t="s">
        <v>26</v>
      </c>
      <c r="I3" s="15" t="s">
        <v>27</v>
      </c>
    </row>
    <row r="4" spans="1:18" x14ac:dyDescent="0.3">
      <c r="A4" s="16" t="s">
        <v>2</v>
      </c>
      <c r="B4" s="17">
        <v>2.3660986001217285E-2</v>
      </c>
      <c r="C4" s="17">
        <v>6.2005477784540478E-2</v>
      </c>
      <c r="D4" s="17">
        <v>9.6089470480827749E-2</v>
      </c>
      <c r="E4" s="17">
        <v>0.62538040170419962</v>
      </c>
      <c r="F4" s="17">
        <v>2.206329884357882E-3</v>
      </c>
      <c r="G4" s="17">
        <v>6.6418137553256235E-2</v>
      </c>
      <c r="H4" s="17">
        <v>0.12423919659160074</v>
      </c>
      <c r="I4" s="17">
        <v>0</v>
      </c>
    </row>
    <row r="5" spans="1:18" x14ac:dyDescent="0.3">
      <c r="A5" s="16" t="s">
        <v>3</v>
      </c>
      <c r="B5" s="17">
        <v>2.0202020202020204E-2</v>
      </c>
      <c r="C5" s="17">
        <v>6.0606060606060608E-2</v>
      </c>
      <c r="D5" s="17">
        <v>0.19191919191919191</v>
      </c>
      <c r="E5" s="17">
        <v>0.60606060606060608</v>
      </c>
      <c r="F5" s="17">
        <v>1.0101010101010102E-2</v>
      </c>
      <c r="G5" s="17">
        <v>4.0404040404040407E-2</v>
      </c>
      <c r="H5" s="17">
        <v>7.0707070707070704E-2</v>
      </c>
      <c r="I5" s="17">
        <v>0</v>
      </c>
    </row>
    <row r="6" spans="1:18" x14ac:dyDescent="0.3">
      <c r="A6" s="16" t="s">
        <v>4</v>
      </c>
      <c r="B6" s="17">
        <v>1.8197327267557576E-2</v>
      </c>
      <c r="C6" s="17">
        <v>5.771964742678419E-2</v>
      </c>
      <c r="D6" s="17">
        <v>0.12055729314756895</v>
      </c>
      <c r="E6" s="17">
        <v>0.66249644583451806</v>
      </c>
      <c r="F6" s="17">
        <v>3.9806653397782199E-3</v>
      </c>
      <c r="G6" s="17">
        <v>5.7150980949673018E-2</v>
      </c>
      <c r="H6" s="17">
        <v>7.9328973557008811E-2</v>
      </c>
      <c r="I6" s="17">
        <v>5.6866647711117425E-4</v>
      </c>
    </row>
    <row r="7" spans="1:18" x14ac:dyDescent="0.3">
      <c r="A7" s="16" t="s">
        <v>5</v>
      </c>
      <c r="B7" s="17">
        <v>0</v>
      </c>
      <c r="C7" s="17">
        <v>0.33333333333333331</v>
      </c>
      <c r="D7" s="17">
        <v>0</v>
      </c>
      <c r="E7" s="17">
        <v>0.66666666666666663</v>
      </c>
      <c r="F7" s="17">
        <v>0</v>
      </c>
      <c r="G7" s="17">
        <v>0</v>
      </c>
      <c r="H7" s="17">
        <v>0</v>
      </c>
      <c r="I7" s="17">
        <v>0</v>
      </c>
    </row>
    <row r="8" spans="1:18" x14ac:dyDescent="0.3">
      <c r="A8" s="16" t="s">
        <v>6</v>
      </c>
      <c r="B8" s="17">
        <v>0</v>
      </c>
      <c r="C8" s="17">
        <v>0.33333333333333331</v>
      </c>
      <c r="D8" s="17">
        <v>0.16666666666666666</v>
      </c>
      <c r="E8" s="17">
        <v>0.33333333333333331</v>
      </c>
      <c r="F8" s="17">
        <v>0</v>
      </c>
      <c r="G8" s="17">
        <v>0</v>
      </c>
      <c r="H8" s="17">
        <v>0</v>
      </c>
      <c r="I8" s="17">
        <v>0.16666666666666666</v>
      </c>
    </row>
    <row r="9" spans="1:18" x14ac:dyDescent="0.3">
      <c r="A9" s="16" t="s">
        <v>7</v>
      </c>
      <c r="B9" s="17">
        <v>1.5267175572519083E-2</v>
      </c>
      <c r="C9" s="17">
        <v>4.1439476553980371E-2</v>
      </c>
      <c r="D9" s="17">
        <v>0.20501635768811341</v>
      </c>
      <c r="E9" s="17">
        <v>0.28898582333696837</v>
      </c>
      <c r="F9" s="17">
        <v>1.0905125408942203E-3</v>
      </c>
      <c r="G9" s="17">
        <v>6.7611777535441661E-2</v>
      </c>
      <c r="H9" s="17">
        <v>0.30643402399127589</v>
      </c>
      <c r="I9" s="17">
        <v>7.4154852780806982E-2</v>
      </c>
    </row>
    <row r="10" spans="1:18" x14ac:dyDescent="0.3">
      <c r="A10" s="16" t="s">
        <v>28</v>
      </c>
      <c r="B10" s="17">
        <v>0</v>
      </c>
      <c r="C10" s="17">
        <v>0</v>
      </c>
      <c r="D10" s="17">
        <v>0</v>
      </c>
      <c r="E10" s="17">
        <v>0.66666666666666663</v>
      </c>
      <c r="F10" s="17">
        <v>0</v>
      </c>
      <c r="G10" s="17">
        <v>0.33333333333333331</v>
      </c>
      <c r="H10" s="17">
        <v>0</v>
      </c>
      <c r="I10" s="17">
        <v>0</v>
      </c>
    </row>
    <row r="11" spans="1:18" x14ac:dyDescent="0.3">
      <c r="A11" s="16" t="s">
        <v>8</v>
      </c>
      <c r="B11" s="17">
        <v>0</v>
      </c>
      <c r="C11" s="17">
        <v>0</v>
      </c>
      <c r="D11" s="17">
        <v>0.4</v>
      </c>
      <c r="E11" s="17">
        <v>0.6</v>
      </c>
      <c r="F11" s="17">
        <v>0</v>
      </c>
      <c r="G11" s="17">
        <v>0</v>
      </c>
      <c r="H11" s="17">
        <v>0</v>
      </c>
      <c r="I11" s="17">
        <v>0</v>
      </c>
    </row>
    <row r="13" spans="1:18" x14ac:dyDescent="0.3">
      <c r="A13" s="82" t="s">
        <v>11</v>
      </c>
      <c r="B13" s="83" t="s">
        <v>19</v>
      </c>
      <c r="C13" s="83"/>
      <c r="D13" s="83"/>
      <c r="E13" s="83"/>
      <c r="F13" s="83"/>
      <c r="G13" s="83"/>
      <c r="H13" s="83"/>
      <c r="I13" s="83"/>
      <c r="J13" s="19"/>
      <c r="K13" s="19"/>
      <c r="L13" s="19"/>
      <c r="M13" s="19"/>
      <c r="N13" s="19"/>
      <c r="O13" s="19"/>
      <c r="P13" s="19"/>
      <c r="Q13" s="19"/>
      <c r="R13" s="19"/>
    </row>
    <row r="14" spans="1:18" ht="25.2" customHeight="1" x14ac:dyDescent="0.3">
      <c r="A14" s="82"/>
      <c r="B14" s="15" t="s">
        <v>20</v>
      </c>
      <c r="C14" s="15" t="s">
        <v>21</v>
      </c>
      <c r="D14" s="15" t="s">
        <v>22</v>
      </c>
      <c r="E14" s="15" t="s">
        <v>23</v>
      </c>
      <c r="F14" s="15" t="s">
        <v>24</v>
      </c>
      <c r="G14" s="15" t="s">
        <v>25</v>
      </c>
      <c r="H14" s="15" t="s">
        <v>26</v>
      </c>
      <c r="I14" s="15" t="s">
        <v>27</v>
      </c>
    </row>
    <row r="15" spans="1:18" x14ac:dyDescent="0.3">
      <c r="A15" s="16" t="s">
        <v>2</v>
      </c>
      <c r="B15" s="17">
        <v>8.4401628359756245E-2</v>
      </c>
      <c r="C15" s="17">
        <v>0.28438140028825004</v>
      </c>
      <c r="D15" s="17">
        <v>8.7056562744949301E-2</v>
      </c>
      <c r="E15" s="17">
        <v>0.38124857771372223</v>
      </c>
      <c r="F15" s="17">
        <v>2.4652962148221193E-2</v>
      </c>
      <c r="G15" s="17">
        <v>6.3642569976484861E-2</v>
      </c>
      <c r="H15" s="17">
        <v>7.4388732964171034E-2</v>
      </c>
      <c r="I15" s="17">
        <v>2.2756580444511872E-4</v>
      </c>
    </row>
    <row r="16" spans="1:18" x14ac:dyDescent="0.3">
      <c r="A16" s="16" t="s">
        <v>3</v>
      </c>
      <c r="B16" s="17">
        <v>0.16326530612244897</v>
      </c>
      <c r="C16" s="17">
        <v>0.27346938775510204</v>
      </c>
      <c r="D16" s="17">
        <v>0.12653061224489795</v>
      </c>
      <c r="E16" s="17">
        <v>0.3183673469387755</v>
      </c>
      <c r="F16" s="17">
        <v>2.4489795918367346E-2</v>
      </c>
      <c r="G16" s="17">
        <v>5.3061224489795916E-2</v>
      </c>
      <c r="H16" s="17">
        <v>2.8571428571428571E-2</v>
      </c>
      <c r="I16" s="17">
        <v>1.2244897959183673E-2</v>
      </c>
    </row>
    <row r="17" spans="1:9" x14ac:dyDescent="0.3">
      <c r="A17" s="16" t="s">
        <v>4</v>
      </c>
      <c r="B17" s="17">
        <v>7.8111587982832617E-2</v>
      </c>
      <c r="C17" s="17">
        <v>0.26437768240343346</v>
      </c>
      <c r="D17" s="17">
        <v>0.12768240343347639</v>
      </c>
      <c r="E17" s="17">
        <v>0.40665236051502146</v>
      </c>
      <c r="F17" s="17">
        <v>1.9527896995708154E-2</v>
      </c>
      <c r="G17" s="17">
        <v>4.9356223175965663E-2</v>
      </c>
      <c r="H17" s="17">
        <v>5.4077253218884118E-2</v>
      </c>
      <c r="I17" s="17">
        <v>2.1459227467811158E-4</v>
      </c>
    </row>
    <row r="18" spans="1:9" x14ac:dyDescent="0.3">
      <c r="A18" s="16" t="s">
        <v>5</v>
      </c>
      <c r="B18" s="17">
        <v>4.712041884816754E-2</v>
      </c>
      <c r="C18" s="17">
        <v>0.42015706806282721</v>
      </c>
      <c r="D18" s="17">
        <v>0.24345549738219896</v>
      </c>
      <c r="E18" s="17">
        <v>0.17473821989528796</v>
      </c>
      <c r="F18" s="17">
        <v>7.1989528795811516E-3</v>
      </c>
      <c r="G18" s="17">
        <v>4.8429319371727751E-2</v>
      </c>
      <c r="H18" s="17">
        <v>2.8141361256544501E-2</v>
      </c>
      <c r="I18" s="17">
        <v>3.0759162303664923E-2</v>
      </c>
    </row>
    <row r="19" spans="1:9" x14ac:dyDescent="0.3">
      <c r="A19" s="16" t="s">
        <v>6</v>
      </c>
      <c r="B19" s="17">
        <v>6.4270152505446626E-2</v>
      </c>
      <c r="C19" s="17">
        <v>0.40849673202614378</v>
      </c>
      <c r="D19" s="17">
        <v>0.16666666666666666</v>
      </c>
      <c r="E19" s="17">
        <v>0.17211328976034859</v>
      </c>
      <c r="F19" s="17">
        <v>1.7429193899782137E-2</v>
      </c>
      <c r="G19" s="17">
        <v>3.9215686274509803E-2</v>
      </c>
      <c r="H19" s="17">
        <v>8.8235294117647065E-2</v>
      </c>
      <c r="I19" s="17">
        <v>4.357298474945534E-2</v>
      </c>
    </row>
    <row r="20" spans="1:9" x14ac:dyDescent="0.3">
      <c r="A20" s="16" t="s">
        <v>7</v>
      </c>
      <c r="B20" s="17">
        <v>6.9266589057043068E-2</v>
      </c>
      <c r="C20" s="17">
        <v>0.37795886689949554</v>
      </c>
      <c r="D20" s="17">
        <v>0.16899495537446643</v>
      </c>
      <c r="E20" s="17">
        <v>0.16220411331005044</v>
      </c>
      <c r="F20" s="17">
        <v>1.9790454016298021E-2</v>
      </c>
      <c r="G20" s="17">
        <v>5.5878928987194411E-2</v>
      </c>
      <c r="H20" s="17">
        <v>9.4295692665890565E-2</v>
      </c>
      <c r="I20" s="17">
        <v>5.1610399689561506E-2</v>
      </c>
    </row>
    <row r="21" spans="1:9" x14ac:dyDescent="0.3">
      <c r="A21" s="16" t="s">
        <v>28</v>
      </c>
      <c r="B21" s="17">
        <v>3.1746031746031744E-2</v>
      </c>
      <c r="C21" s="17">
        <v>0.25396825396825395</v>
      </c>
      <c r="D21" s="17">
        <v>6.3492063492063489E-2</v>
      </c>
      <c r="E21" s="17">
        <v>0.36507936507936506</v>
      </c>
      <c r="F21" s="17">
        <v>4.7619047619047616E-2</v>
      </c>
      <c r="G21" s="17">
        <v>6.3492063492063489E-2</v>
      </c>
      <c r="H21" s="17">
        <v>0.17460317460317459</v>
      </c>
      <c r="I21" s="17">
        <v>0</v>
      </c>
    </row>
    <row r="22" spans="1:9" x14ac:dyDescent="0.3">
      <c r="A22" s="16" t="s">
        <v>8</v>
      </c>
      <c r="B22" s="17">
        <v>4.1379310344827586E-2</v>
      </c>
      <c r="C22" s="17">
        <v>0.29310344827586204</v>
      </c>
      <c r="D22" s="17">
        <v>0.2</v>
      </c>
      <c r="E22" s="17">
        <v>0.33103448275862069</v>
      </c>
      <c r="F22" s="17">
        <v>5.5172413793103448E-2</v>
      </c>
      <c r="G22" s="17">
        <v>4.1379310344827586E-2</v>
      </c>
      <c r="H22" s="17">
        <v>3.4482758620689655E-2</v>
      </c>
      <c r="I22" s="17">
        <v>3.4482758620689655E-3</v>
      </c>
    </row>
  </sheetData>
  <mergeCells count="5">
    <mergeCell ref="A2:A3"/>
    <mergeCell ref="B2:I2"/>
    <mergeCell ref="B13:I13"/>
    <mergeCell ref="A13:A14"/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25" sqref="F25"/>
    </sheetView>
  </sheetViews>
  <sheetFormatPr defaultColWidth="9.109375" defaultRowHeight="13.2" x14ac:dyDescent="0.25"/>
  <cols>
    <col min="1" max="1" width="14.6640625" style="47" customWidth="1"/>
    <col min="2" max="3" width="17.6640625" style="47" customWidth="1"/>
    <col min="4" max="4" width="10.109375" style="47" customWidth="1"/>
    <col min="5" max="5" width="14.6640625" style="47" customWidth="1"/>
    <col min="6" max="6" width="8.6640625" style="47" customWidth="1"/>
    <col min="7" max="7" width="7.6640625" style="47" customWidth="1"/>
    <col min="8" max="256" width="9.109375" style="47"/>
    <col min="257" max="257" width="14.6640625" style="47" customWidth="1"/>
    <col min="258" max="263" width="17.6640625" style="47" customWidth="1"/>
    <col min="264" max="512" width="9.109375" style="47"/>
    <col min="513" max="513" width="14.6640625" style="47" customWidth="1"/>
    <col min="514" max="519" width="17.6640625" style="47" customWidth="1"/>
    <col min="520" max="768" width="9.109375" style="47"/>
    <col min="769" max="769" width="14.6640625" style="47" customWidth="1"/>
    <col min="770" max="775" width="17.6640625" style="47" customWidth="1"/>
    <col min="776" max="1024" width="9.109375" style="47"/>
    <col min="1025" max="1025" width="14.6640625" style="47" customWidth="1"/>
    <col min="1026" max="1031" width="17.6640625" style="47" customWidth="1"/>
    <col min="1032" max="1280" width="9.109375" style="47"/>
    <col min="1281" max="1281" width="14.6640625" style="47" customWidth="1"/>
    <col min="1282" max="1287" width="17.6640625" style="47" customWidth="1"/>
    <col min="1288" max="1536" width="9.109375" style="47"/>
    <col min="1537" max="1537" width="14.6640625" style="47" customWidth="1"/>
    <col min="1538" max="1543" width="17.6640625" style="47" customWidth="1"/>
    <col min="1544" max="1792" width="9.109375" style="47"/>
    <col min="1793" max="1793" width="14.6640625" style="47" customWidth="1"/>
    <col min="1794" max="1799" width="17.6640625" style="47" customWidth="1"/>
    <col min="1800" max="2048" width="9.109375" style="47"/>
    <col min="2049" max="2049" width="14.6640625" style="47" customWidth="1"/>
    <col min="2050" max="2055" width="17.6640625" style="47" customWidth="1"/>
    <col min="2056" max="2304" width="9.109375" style="47"/>
    <col min="2305" max="2305" width="14.6640625" style="47" customWidth="1"/>
    <col min="2306" max="2311" width="17.6640625" style="47" customWidth="1"/>
    <col min="2312" max="2560" width="9.109375" style="47"/>
    <col min="2561" max="2561" width="14.6640625" style="47" customWidth="1"/>
    <col min="2562" max="2567" width="17.6640625" style="47" customWidth="1"/>
    <col min="2568" max="2816" width="9.109375" style="47"/>
    <col min="2817" max="2817" width="14.6640625" style="47" customWidth="1"/>
    <col min="2818" max="2823" width="17.6640625" style="47" customWidth="1"/>
    <col min="2824" max="3072" width="9.109375" style="47"/>
    <col min="3073" max="3073" width="14.6640625" style="47" customWidth="1"/>
    <col min="3074" max="3079" width="17.6640625" style="47" customWidth="1"/>
    <col min="3080" max="3328" width="9.109375" style="47"/>
    <col min="3329" max="3329" width="14.6640625" style="47" customWidth="1"/>
    <col min="3330" max="3335" width="17.6640625" style="47" customWidth="1"/>
    <col min="3336" max="3584" width="9.109375" style="47"/>
    <col min="3585" max="3585" width="14.6640625" style="47" customWidth="1"/>
    <col min="3586" max="3591" width="17.6640625" style="47" customWidth="1"/>
    <col min="3592" max="3840" width="9.109375" style="47"/>
    <col min="3841" max="3841" width="14.6640625" style="47" customWidth="1"/>
    <col min="3842" max="3847" width="17.6640625" style="47" customWidth="1"/>
    <col min="3848" max="4096" width="9.109375" style="47"/>
    <col min="4097" max="4097" width="14.6640625" style="47" customWidth="1"/>
    <col min="4098" max="4103" width="17.6640625" style="47" customWidth="1"/>
    <col min="4104" max="4352" width="9.109375" style="47"/>
    <col min="4353" max="4353" width="14.6640625" style="47" customWidth="1"/>
    <col min="4354" max="4359" width="17.6640625" style="47" customWidth="1"/>
    <col min="4360" max="4608" width="9.109375" style="47"/>
    <col min="4609" max="4609" width="14.6640625" style="47" customWidth="1"/>
    <col min="4610" max="4615" width="17.6640625" style="47" customWidth="1"/>
    <col min="4616" max="4864" width="9.109375" style="47"/>
    <col min="4865" max="4865" width="14.6640625" style="47" customWidth="1"/>
    <col min="4866" max="4871" width="17.6640625" style="47" customWidth="1"/>
    <col min="4872" max="5120" width="9.109375" style="47"/>
    <col min="5121" max="5121" width="14.6640625" style="47" customWidth="1"/>
    <col min="5122" max="5127" width="17.6640625" style="47" customWidth="1"/>
    <col min="5128" max="5376" width="9.109375" style="47"/>
    <col min="5377" max="5377" width="14.6640625" style="47" customWidth="1"/>
    <col min="5378" max="5383" width="17.6640625" style="47" customWidth="1"/>
    <col min="5384" max="5632" width="9.109375" style="47"/>
    <col min="5633" max="5633" width="14.6640625" style="47" customWidth="1"/>
    <col min="5634" max="5639" width="17.6640625" style="47" customWidth="1"/>
    <col min="5640" max="5888" width="9.109375" style="47"/>
    <col min="5889" max="5889" width="14.6640625" style="47" customWidth="1"/>
    <col min="5890" max="5895" width="17.6640625" style="47" customWidth="1"/>
    <col min="5896" max="6144" width="9.109375" style="47"/>
    <col min="6145" max="6145" width="14.6640625" style="47" customWidth="1"/>
    <col min="6146" max="6151" width="17.6640625" style="47" customWidth="1"/>
    <col min="6152" max="6400" width="9.109375" style="47"/>
    <col min="6401" max="6401" width="14.6640625" style="47" customWidth="1"/>
    <col min="6402" max="6407" width="17.6640625" style="47" customWidth="1"/>
    <col min="6408" max="6656" width="9.109375" style="47"/>
    <col min="6657" max="6657" width="14.6640625" style="47" customWidth="1"/>
    <col min="6658" max="6663" width="17.6640625" style="47" customWidth="1"/>
    <col min="6664" max="6912" width="9.109375" style="47"/>
    <col min="6913" max="6913" width="14.6640625" style="47" customWidth="1"/>
    <col min="6914" max="6919" width="17.6640625" style="47" customWidth="1"/>
    <col min="6920" max="7168" width="9.109375" style="47"/>
    <col min="7169" max="7169" width="14.6640625" style="47" customWidth="1"/>
    <col min="7170" max="7175" width="17.6640625" style="47" customWidth="1"/>
    <col min="7176" max="7424" width="9.109375" style="47"/>
    <col min="7425" max="7425" width="14.6640625" style="47" customWidth="1"/>
    <col min="7426" max="7431" width="17.6640625" style="47" customWidth="1"/>
    <col min="7432" max="7680" width="9.109375" style="47"/>
    <col min="7681" max="7681" width="14.6640625" style="47" customWidth="1"/>
    <col min="7682" max="7687" width="17.6640625" style="47" customWidth="1"/>
    <col min="7688" max="7936" width="9.109375" style="47"/>
    <col min="7937" max="7937" width="14.6640625" style="47" customWidth="1"/>
    <col min="7938" max="7943" width="17.6640625" style="47" customWidth="1"/>
    <col min="7944" max="8192" width="9.109375" style="47"/>
    <col min="8193" max="8193" width="14.6640625" style="47" customWidth="1"/>
    <col min="8194" max="8199" width="17.6640625" style="47" customWidth="1"/>
    <col min="8200" max="8448" width="9.109375" style="47"/>
    <col min="8449" max="8449" width="14.6640625" style="47" customWidth="1"/>
    <col min="8450" max="8455" width="17.6640625" style="47" customWidth="1"/>
    <col min="8456" max="8704" width="9.109375" style="47"/>
    <col min="8705" max="8705" width="14.6640625" style="47" customWidth="1"/>
    <col min="8706" max="8711" width="17.6640625" style="47" customWidth="1"/>
    <col min="8712" max="8960" width="9.109375" style="47"/>
    <col min="8961" max="8961" width="14.6640625" style="47" customWidth="1"/>
    <col min="8962" max="8967" width="17.6640625" style="47" customWidth="1"/>
    <col min="8968" max="9216" width="9.109375" style="47"/>
    <col min="9217" max="9217" width="14.6640625" style="47" customWidth="1"/>
    <col min="9218" max="9223" width="17.6640625" style="47" customWidth="1"/>
    <col min="9224" max="9472" width="9.109375" style="47"/>
    <col min="9473" max="9473" width="14.6640625" style="47" customWidth="1"/>
    <col min="9474" max="9479" width="17.6640625" style="47" customWidth="1"/>
    <col min="9480" max="9728" width="9.109375" style="47"/>
    <col min="9729" max="9729" width="14.6640625" style="47" customWidth="1"/>
    <col min="9730" max="9735" width="17.6640625" style="47" customWidth="1"/>
    <col min="9736" max="9984" width="9.109375" style="47"/>
    <col min="9985" max="9985" width="14.6640625" style="47" customWidth="1"/>
    <col min="9986" max="9991" width="17.6640625" style="47" customWidth="1"/>
    <col min="9992" max="10240" width="9.109375" style="47"/>
    <col min="10241" max="10241" width="14.6640625" style="47" customWidth="1"/>
    <col min="10242" max="10247" width="17.6640625" style="47" customWidth="1"/>
    <col min="10248" max="10496" width="9.109375" style="47"/>
    <col min="10497" max="10497" width="14.6640625" style="47" customWidth="1"/>
    <col min="10498" max="10503" width="17.6640625" style="47" customWidth="1"/>
    <col min="10504" max="10752" width="9.109375" style="47"/>
    <col min="10753" max="10753" width="14.6640625" style="47" customWidth="1"/>
    <col min="10754" max="10759" width="17.6640625" style="47" customWidth="1"/>
    <col min="10760" max="11008" width="9.109375" style="47"/>
    <col min="11009" max="11009" width="14.6640625" style="47" customWidth="1"/>
    <col min="11010" max="11015" width="17.6640625" style="47" customWidth="1"/>
    <col min="11016" max="11264" width="9.109375" style="47"/>
    <col min="11265" max="11265" width="14.6640625" style="47" customWidth="1"/>
    <col min="11266" max="11271" width="17.6640625" style="47" customWidth="1"/>
    <col min="11272" max="11520" width="9.109375" style="47"/>
    <col min="11521" max="11521" width="14.6640625" style="47" customWidth="1"/>
    <col min="11522" max="11527" width="17.6640625" style="47" customWidth="1"/>
    <col min="11528" max="11776" width="9.109375" style="47"/>
    <col min="11777" max="11777" width="14.6640625" style="47" customWidth="1"/>
    <col min="11778" max="11783" width="17.6640625" style="47" customWidth="1"/>
    <col min="11784" max="12032" width="9.109375" style="47"/>
    <col min="12033" max="12033" width="14.6640625" style="47" customWidth="1"/>
    <col min="12034" max="12039" width="17.6640625" style="47" customWidth="1"/>
    <col min="12040" max="12288" width="9.109375" style="47"/>
    <col min="12289" max="12289" width="14.6640625" style="47" customWidth="1"/>
    <col min="12290" max="12295" width="17.6640625" style="47" customWidth="1"/>
    <col min="12296" max="12544" width="9.109375" style="47"/>
    <col min="12545" max="12545" width="14.6640625" style="47" customWidth="1"/>
    <col min="12546" max="12551" width="17.6640625" style="47" customWidth="1"/>
    <col min="12552" max="12800" width="9.109375" style="47"/>
    <col min="12801" max="12801" width="14.6640625" style="47" customWidth="1"/>
    <col min="12802" max="12807" width="17.6640625" style="47" customWidth="1"/>
    <col min="12808" max="13056" width="9.109375" style="47"/>
    <col min="13057" max="13057" width="14.6640625" style="47" customWidth="1"/>
    <col min="13058" max="13063" width="17.6640625" style="47" customWidth="1"/>
    <col min="13064" max="13312" width="9.109375" style="47"/>
    <col min="13313" max="13313" width="14.6640625" style="47" customWidth="1"/>
    <col min="13314" max="13319" width="17.6640625" style="47" customWidth="1"/>
    <col min="13320" max="13568" width="9.109375" style="47"/>
    <col min="13569" max="13569" width="14.6640625" style="47" customWidth="1"/>
    <col min="13570" max="13575" width="17.6640625" style="47" customWidth="1"/>
    <col min="13576" max="13824" width="9.109375" style="47"/>
    <col min="13825" max="13825" width="14.6640625" style="47" customWidth="1"/>
    <col min="13826" max="13831" width="17.6640625" style="47" customWidth="1"/>
    <col min="13832" max="14080" width="9.109375" style="47"/>
    <col min="14081" max="14081" width="14.6640625" style="47" customWidth="1"/>
    <col min="14082" max="14087" width="17.6640625" style="47" customWidth="1"/>
    <col min="14088" max="14336" width="9.109375" style="47"/>
    <col min="14337" max="14337" width="14.6640625" style="47" customWidth="1"/>
    <col min="14338" max="14343" width="17.6640625" style="47" customWidth="1"/>
    <col min="14344" max="14592" width="9.109375" style="47"/>
    <col min="14593" max="14593" width="14.6640625" style="47" customWidth="1"/>
    <col min="14594" max="14599" width="17.6640625" style="47" customWidth="1"/>
    <col min="14600" max="14848" width="9.109375" style="47"/>
    <col min="14849" max="14849" width="14.6640625" style="47" customWidth="1"/>
    <col min="14850" max="14855" width="17.6640625" style="47" customWidth="1"/>
    <col min="14856" max="15104" width="9.109375" style="47"/>
    <col min="15105" max="15105" width="14.6640625" style="47" customWidth="1"/>
    <col min="15106" max="15111" width="17.6640625" style="47" customWidth="1"/>
    <col min="15112" max="15360" width="9.109375" style="47"/>
    <col min="15361" max="15361" width="14.6640625" style="47" customWidth="1"/>
    <col min="15362" max="15367" width="17.6640625" style="47" customWidth="1"/>
    <col min="15368" max="15616" width="9.109375" style="47"/>
    <col min="15617" max="15617" width="14.6640625" style="47" customWidth="1"/>
    <col min="15618" max="15623" width="17.6640625" style="47" customWidth="1"/>
    <col min="15624" max="15872" width="9.109375" style="47"/>
    <col min="15873" max="15873" width="14.6640625" style="47" customWidth="1"/>
    <col min="15874" max="15879" width="17.6640625" style="47" customWidth="1"/>
    <col min="15880" max="16128" width="9.109375" style="47"/>
    <col min="16129" max="16129" width="14.6640625" style="47" customWidth="1"/>
    <col min="16130" max="16135" width="17.6640625" style="47" customWidth="1"/>
    <col min="16136" max="16384" width="9.109375" style="47"/>
  </cols>
  <sheetData>
    <row r="1" spans="1:7" ht="24.9" customHeight="1" x14ac:dyDescent="0.25">
      <c r="A1" s="84" t="s">
        <v>186</v>
      </c>
      <c r="B1" s="86" t="s">
        <v>187</v>
      </c>
      <c r="C1" s="86"/>
      <c r="D1" s="87" t="s">
        <v>188</v>
      </c>
      <c r="E1" s="87"/>
      <c r="F1" s="87" t="s">
        <v>189</v>
      </c>
      <c r="G1" s="87"/>
    </row>
    <row r="2" spans="1:7" x14ac:dyDescent="0.25">
      <c r="A2" s="85"/>
      <c r="B2" s="56" t="s">
        <v>12</v>
      </c>
      <c r="C2" s="56" t="s">
        <v>14</v>
      </c>
      <c r="D2" s="56" t="s">
        <v>12</v>
      </c>
      <c r="E2" s="56" t="s">
        <v>14</v>
      </c>
      <c r="F2" s="56" t="s">
        <v>12</v>
      </c>
      <c r="G2" s="56" t="s">
        <v>14</v>
      </c>
    </row>
    <row r="3" spans="1:7" x14ac:dyDescent="0.25">
      <c r="A3" s="54" t="s">
        <v>190</v>
      </c>
      <c r="B3" s="55">
        <v>673</v>
      </c>
      <c r="C3" s="55">
        <v>13</v>
      </c>
      <c r="D3" s="55">
        <v>2107</v>
      </c>
      <c r="E3" s="55">
        <v>70</v>
      </c>
      <c r="F3" s="50">
        <f>B3+D3</f>
        <v>2780</v>
      </c>
      <c r="G3" s="50">
        <f>C3+E3</f>
        <v>83</v>
      </c>
    </row>
    <row r="4" spans="1:7" x14ac:dyDescent="0.25">
      <c r="A4" s="54" t="s">
        <v>191</v>
      </c>
      <c r="B4" s="55">
        <v>655</v>
      </c>
      <c r="C4" s="55">
        <v>16</v>
      </c>
      <c r="D4" s="55">
        <v>2026</v>
      </c>
      <c r="E4" s="55">
        <v>73</v>
      </c>
      <c r="F4" s="50">
        <f t="shared" ref="F4:G15" si="0">B4+D4</f>
        <v>2681</v>
      </c>
      <c r="G4" s="50">
        <f t="shared" si="0"/>
        <v>89</v>
      </c>
    </row>
    <row r="5" spans="1:7" x14ac:dyDescent="0.25">
      <c r="A5" s="54" t="s">
        <v>192</v>
      </c>
      <c r="B5" s="55">
        <v>734</v>
      </c>
      <c r="C5" s="55">
        <v>21</v>
      </c>
      <c r="D5" s="55">
        <v>2088</v>
      </c>
      <c r="E5" s="55">
        <v>68</v>
      </c>
      <c r="F5" s="50">
        <f t="shared" si="0"/>
        <v>2822</v>
      </c>
      <c r="G5" s="50">
        <f t="shared" si="0"/>
        <v>89</v>
      </c>
    </row>
    <row r="6" spans="1:7" x14ac:dyDescent="0.25">
      <c r="A6" s="54" t="s">
        <v>193</v>
      </c>
      <c r="B6" s="55">
        <v>716</v>
      </c>
      <c r="C6" s="55">
        <v>20</v>
      </c>
      <c r="D6" s="55">
        <v>2165</v>
      </c>
      <c r="E6" s="55">
        <v>68</v>
      </c>
      <c r="F6" s="50">
        <f t="shared" si="0"/>
        <v>2881</v>
      </c>
      <c r="G6" s="50">
        <f t="shared" si="0"/>
        <v>88</v>
      </c>
    </row>
    <row r="7" spans="1:7" x14ac:dyDescent="0.25">
      <c r="A7" s="54" t="s">
        <v>194</v>
      </c>
      <c r="B7" s="55">
        <v>833</v>
      </c>
      <c r="C7" s="55">
        <v>24</v>
      </c>
      <c r="D7" s="55">
        <v>2472</v>
      </c>
      <c r="E7" s="55">
        <v>80</v>
      </c>
      <c r="F7" s="50">
        <f t="shared" si="0"/>
        <v>3305</v>
      </c>
      <c r="G7" s="50">
        <f t="shared" si="0"/>
        <v>104</v>
      </c>
    </row>
    <row r="8" spans="1:7" x14ac:dyDescent="0.25">
      <c r="A8" s="54" t="s">
        <v>195</v>
      </c>
      <c r="B8" s="55">
        <v>809</v>
      </c>
      <c r="C8" s="55">
        <v>23</v>
      </c>
      <c r="D8" s="55">
        <v>2571</v>
      </c>
      <c r="E8" s="55">
        <v>109</v>
      </c>
      <c r="F8" s="50">
        <f t="shared" si="0"/>
        <v>3380</v>
      </c>
      <c r="G8" s="50">
        <f t="shared" si="0"/>
        <v>132</v>
      </c>
    </row>
    <row r="9" spans="1:7" x14ac:dyDescent="0.25">
      <c r="A9" s="54" t="s">
        <v>196</v>
      </c>
      <c r="B9" s="55">
        <v>1005</v>
      </c>
      <c r="C9" s="55">
        <v>46</v>
      </c>
      <c r="D9" s="55">
        <v>2809</v>
      </c>
      <c r="E9" s="55">
        <v>114</v>
      </c>
      <c r="F9" s="50">
        <f t="shared" si="0"/>
        <v>3814</v>
      </c>
      <c r="G9" s="50">
        <f t="shared" si="0"/>
        <v>160</v>
      </c>
    </row>
    <row r="10" spans="1:7" x14ac:dyDescent="0.25">
      <c r="A10" s="54" t="s">
        <v>197</v>
      </c>
      <c r="B10" s="55">
        <v>798</v>
      </c>
      <c r="C10" s="55">
        <v>29</v>
      </c>
      <c r="D10" s="55">
        <v>2472</v>
      </c>
      <c r="E10" s="55">
        <v>104</v>
      </c>
      <c r="F10" s="50">
        <f t="shared" si="0"/>
        <v>3270</v>
      </c>
      <c r="G10" s="50">
        <f t="shared" si="0"/>
        <v>133</v>
      </c>
    </row>
    <row r="11" spans="1:7" x14ac:dyDescent="0.25">
      <c r="A11" s="54" t="s">
        <v>198</v>
      </c>
      <c r="B11" s="55">
        <v>783</v>
      </c>
      <c r="C11" s="55">
        <v>30</v>
      </c>
      <c r="D11" s="55">
        <v>2277</v>
      </c>
      <c r="E11" s="55">
        <v>90</v>
      </c>
      <c r="F11" s="50">
        <f t="shared" si="0"/>
        <v>3060</v>
      </c>
      <c r="G11" s="50">
        <f t="shared" si="0"/>
        <v>120</v>
      </c>
    </row>
    <row r="12" spans="1:7" x14ac:dyDescent="0.25">
      <c r="A12" s="54" t="s">
        <v>199</v>
      </c>
      <c r="B12" s="55">
        <v>804</v>
      </c>
      <c r="C12" s="55">
        <v>18</v>
      </c>
      <c r="D12" s="55">
        <v>2335</v>
      </c>
      <c r="E12" s="55">
        <v>74</v>
      </c>
      <c r="F12" s="50">
        <f t="shared" si="0"/>
        <v>3139</v>
      </c>
      <c r="G12" s="50">
        <f t="shared" si="0"/>
        <v>92</v>
      </c>
    </row>
    <row r="13" spans="1:7" x14ac:dyDescent="0.25">
      <c r="A13" s="54" t="s">
        <v>200</v>
      </c>
      <c r="B13" s="55">
        <v>816</v>
      </c>
      <c r="C13" s="55">
        <v>20</v>
      </c>
      <c r="D13" s="55">
        <v>2143</v>
      </c>
      <c r="E13" s="55">
        <v>70</v>
      </c>
      <c r="F13" s="50">
        <f t="shared" si="0"/>
        <v>2959</v>
      </c>
      <c r="G13" s="50">
        <f t="shared" si="0"/>
        <v>90</v>
      </c>
    </row>
    <row r="14" spans="1:7" x14ac:dyDescent="0.25">
      <c r="A14" s="54" t="s">
        <v>201</v>
      </c>
      <c r="B14" s="55">
        <v>752</v>
      </c>
      <c r="C14" s="55">
        <v>15</v>
      </c>
      <c r="D14" s="55">
        <v>2042</v>
      </c>
      <c r="E14" s="55">
        <v>69</v>
      </c>
      <c r="F14" s="50">
        <f t="shared" si="0"/>
        <v>2794</v>
      </c>
      <c r="G14" s="50">
        <f t="shared" si="0"/>
        <v>84</v>
      </c>
    </row>
    <row r="15" spans="1:7" x14ac:dyDescent="0.25">
      <c r="A15" s="49" t="s">
        <v>10</v>
      </c>
      <c r="B15" s="50">
        <f>SUM(B3:B14)</f>
        <v>9378</v>
      </c>
      <c r="C15" s="50">
        <f>SUM(C3:C14)</f>
        <v>275</v>
      </c>
      <c r="D15" s="50">
        <f>SUM(D3:D14)</f>
        <v>27507</v>
      </c>
      <c r="E15" s="50">
        <f>SUM(E3:E14)</f>
        <v>989</v>
      </c>
      <c r="F15" s="50">
        <f t="shared" si="0"/>
        <v>36885</v>
      </c>
      <c r="G15" s="50">
        <f t="shared" si="0"/>
        <v>1264</v>
      </c>
    </row>
    <row r="17" spans="5:6" x14ac:dyDescent="0.25">
      <c r="F17" s="48"/>
    </row>
    <row r="18" spans="5:6" x14ac:dyDescent="0.25">
      <c r="E18" s="48"/>
    </row>
  </sheetData>
  <mergeCells count="4">
    <mergeCell ref="A1:A2"/>
    <mergeCell ref="B1:C1"/>
    <mergeCell ref="D1:E1"/>
    <mergeCell ref="F1:G1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0"/>
    </sheetView>
  </sheetViews>
  <sheetFormatPr defaultColWidth="9.109375" defaultRowHeight="13.2" x14ac:dyDescent="0.25"/>
  <cols>
    <col min="1" max="1" width="14.6640625" style="47" customWidth="1"/>
    <col min="2" max="3" width="17.6640625" style="47" customWidth="1"/>
    <col min="4" max="4" width="13.77734375" style="47" customWidth="1"/>
    <col min="5" max="6" width="10.21875" style="47" customWidth="1"/>
    <col min="7" max="7" width="10.44140625" style="47" customWidth="1"/>
    <col min="8" max="256" width="9.109375" style="47"/>
    <col min="257" max="257" width="14.6640625" style="47" customWidth="1"/>
    <col min="258" max="263" width="17.6640625" style="47" customWidth="1"/>
    <col min="264" max="512" width="9.109375" style="47"/>
    <col min="513" max="513" width="14.6640625" style="47" customWidth="1"/>
    <col min="514" max="519" width="17.6640625" style="47" customWidth="1"/>
    <col min="520" max="768" width="9.109375" style="47"/>
    <col min="769" max="769" width="14.6640625" style="47" customWidth="1"/>
    <col min="770" max="775" width="17.6640625" style="47" customWidth="1"/>
    <col min="776" max="1024" width="9.109375" style="47"/>
    <col min="1025" max="1025" width="14.6640625" style="47" customWidth="1"/>
    <col min="1026" max="1031" width="17.6640625" style="47" customWidth="1"/>
    <col min="1032" max="1280" width="9.109375" style="47"/>
    <col min="1281" max="1281" width="14.6640625" style="47" customWidth="1"/>
    <col min="1282" max="1287" width="17.6640625" style="47" customWidth="1"/>
    <col min="1288" max="1536" width="9.109375" style="47"/>
    <col min="1537" max="1537" width="14.6640625" style="47" customWidth="1"/>
    <col min="1538" max="1543" width="17.6640625" style="47" customWidth="1"/>
    <col min="1544" max="1792" width="9.109375" style="47"/>
    <col min="1793" max="1793" width="14.6640625" style="47" customWidth="1"/>
    <col min="1794" max="1799" width="17.6640625" style="47" customWidth="1"/>
    <col min="1800" max="2048" width="9.109375" style="47"/>
    <col min="2049" max="2049" width="14.6640625" style="47" customWidth="1"/>
    <col min="2050" max="2055" width="17.6640625" style="47" customWidth="1"/>
    <col min="2056" max="2304" width="9.109375" style="47"/>
    <col min="2305" max="2305" width="14.6640625" style="47" customWidth="1"/>
    <col min="2306" max="2311" width="17.6640625" style="47" customWidth="1"/>
    <col min="2312" max="2560" width="9.109375" style="47"/>
    <col min="2561" max="2561" width="14.6640625" style="47" customWidth="1"/>
    <col min="2562" max="2567" width="17.6640625" style="47" customWidth="1"/>
    <col min="2568" max="2816" width="9.109375" style="47"/>
    <col min="2817" max="2817" width="14.6640625" style="47" customWidth="1"/>
    <col min="2818" max="2823" width="17.6640625" style="47" customWidth="1"/>
    <col min="2824" max="3072" width="9.109375" style="47"/>
    <col min="3073" max="3073" width="14.6640625" style="47" customWidth="1"/>
    <col min="3074" max="3079" width="17.6640625" style="47" customWidth="1"/>
    <col min="3080" max="3328" width="9.109375" style="47"/>
    <col min="3329" max="3329" width="14.6640625" style="47" customWidth="1"/>
    <col min="3330" max="3335" width="17.6640625" style="47" customWidth="1"/>
    <col min="3336" max="3584" width="9.109375" style="47"/>
    <col min="3585" max="3585" width="14.6640625" style="47" customWidth="1"/>
    <col min="3586" max="3591" width="17.6640625" style="47" customWidth="1"/>
    <col min="3592" max="3840" width="9.109375" style="47"/>
    <col min="3841" max="3841" width="14.6640625" style="47" customWidth="1"/>
    <col min="3842" max="3847" width="17.6640625" style="47" customWidth="1"/>
    <col min="3848" max="4096" width="9.109375" style="47"/>
    <col min="4097" max="4097" width="14.6640625" style="47" customWidth="1"/>
    <col min="4098" max="4103" width="17.6640625" style="47" customWidth="1"/>
    <col min="4104" max="4352" width="9.109375" style="47"/>
    <col min="4353" max="4353" width="14.6640625" style="47" customWidth="1"/>
    <col min="4354" max="4359" width="17.6640625" style="47" customWidth="1"/>
    <col min="4360" max="4608" width="9.109375" style="47"/>
    <col min="4609" max="4609" width="14.6640625" style="47" customWidth="1"/>
    <col min="4610" max="4615" width="17.6640625" style="47" customWidth="1"/>
    <col min="4616" max="4864" width="9.109375" style="47"/>
    <col min="4865" max="4865" width="14.6640625" style="47" customWidth="1"/>
    <col min="4866" max="4871" width="17.6640625" style="47" customWidth="1"/>
    <col min="4872" max="5120" width="9.109375" style="47"/>
    <col min="5121" max="5121" width="14.6640625" style="47" customWidth="1"/>
    <col min="5122" max="5127" width="17.6640625" style="47" customWidth="1"/>
    <col min="5128" max="5376" width="9.109375" style="47"/>
    <col min="5377" max="5377" width="14.6640625" style="47" customWidth="1"/>
    <col min="5378" max="5383" width="17.6640625" style="47" customWidth="1"/>
    <col min="5384" max="5632" width="9.109375" style="47"/>
    <col min="5633" max="5633" width="14.6640625" style="47" customWidth="1"/>
    <col min="5634" max="5639" width="17.6640625" style="47" customWidth="1"/>
    <col min="5640" max="5888" width="9.109375" style="47"/>
    <col min="5889" max="5889" width="14.6640625" style="47" customWidth="1"/>
    <col min="5890" max="5895" width="17.6640625" style="47" customWidth="1"/>
    <col min="5896" max="6144" width="9.109375" style="47"/>
    <col min="6145" max="6145" width="14.6640625" style="47" customWidth="1"/>
    <col min="6146" max="6151" width="17.6640625" style="47" customWidth="1"/>
    <col min="6152" max="6400" width="9.109375" style="47"/>
    <col min="6401" max="6401" width="14.6640625" style="47" customWidth="1"/>
    <col min="6402" max="6407" width="17.6640625" style="47" customWidth="1"/>
    <col min="6408" max="6656" width="9.109375" style="47"/>
    <col min="6657" max="6657" width="14.6640625" style="47" customWidth="1"/>
    <col min="6658" max="6663" width="17.6640625" style="47" customWidth="1"/>
    <col min="6664" max="6912" width="9.109375" style="47"/>
    <col min="6913" max="6913" width="14.6640625" style="47" customWidth="1"/>
    <col min="6914" max="6919" width="17.6640625" style="47" customWidth="1"/>
    <col min="6920" max="7168" width="9.109375" style="47"/>
    <col min="7169" max="7169" width="14.6640625" style="47" customWidth="1"/>
    <col min="7170" max="7175" width="17.6640625" style="47" customWidth="1"/>
    <col min="7176" max="7424" width="9.109375" style="47"/>
    <col min="7425" max="7425" width="14.6640625" style="47" customWidth="1"/>
    <col min="7426" max="7431" width="17.6640625" style="47" customWidth="1"/>
    <col min="7432" max="7680" width="9.109375" style="47"/>
    <col min="7681" max="7681" width="14.6640625" style="47" customWidth="1"/>
    <col min="7682" max="7687" width="17.6640625" style="47" customWidth="1"/>
    <col min="7688" max="7936" width="9.109375" style="47"/>
    <col min="7937" max="7937" width="14.6640625" style="47" customWidth="1"/>
    <col min="7938" max="7943" width="17.6640625" style="47" customWidth="1"/>
    <col min="7944" max="8192" width="9.109375" style="47"/>
    <col min="8193" max="8193" width="14.6640625" style="47" customWidth="1"/>
    <col min="8194" max="8199" width="17.6640625" style="47" customWidth="1"/>
    <col min="8200" max="8448" width="9.109375" style="47"/>
    <col min="8449" max="8449" width="14.6640625" style="47" customWidth="1"/>
    <col min="8450" max="8455" width="17.6640625" style="47" customWidth="1"/>
    <col min="8456" max="8704" width="9.109375" style="47"/>
    <col min="8705" max="8705" width="14.6640625" style="47" customWidth="1"/>
    <col min="8706" max="8711" width="17.6640625" style="47" customWidth="1"/>
    <col min="8712" max="8960" width="9.109375" style="47"/>
    <col min="8961" max="8961" width="14.6640625" style="47" customWidth="1"/>
    <col min="8962" max="8967" width="17.6640625" style="47" customWidth="1"/>
    <col min="8968" max="9216" width="9.109375" style="47"/>
    <col min="9217" max="9217" width="14.6640625" style="47" customWidth="1"/>
    <col min="9218" max="9223" width="17.6640625" style="47" customWidth="1"/>
    <col min="9224" max="9472" width="9.109375" style="47"/>
    <col min="9473" max="9473" width="14.6640625" style="47" customWidth="1"/>
    <col min="9474" max="9479" width="17.6640625" style="47" customWidth="1"/>
    <col min="9480" max="9728" width="9.109375" style="47"/>
    <col min="9729" max="9729" width="14.6640625" style="47" customWidth="1"/>
    <col min="9730" max="9735" width="17.6640625" style="47" customWidth="1"/>
    <col min="9736" max="9984" width="9.109375" style="47"/>
    <col min="9985" max="9985" width="14.6640625" style="47" customWidth="1"/>
    <col min="9986" max="9991" width="17.6640625" style="47" customWidth="1"/>
    <col min="9992" max="10240" width="9.109375" style="47"/>
    <col min="10241" max="10241" width="14.6640625" style="47" customWidth="1"/>
    <col min="10242" max="10247" width="17.6640625" style="47" customWidth="1"/>
    <col min="10248" max="10496" width="9.109375" style="47"/>
    <col min="10497" max="10497" width="14.6640625" style="47" customWidth="1"/>
    <col min="10498" max="10503" width="17.6640625" style="47" customWidth="1"/>
    <col min="10504" max="10752" width="9.109375" style="47"/>
    <col min="10753" max="10753" width="14.6640625" style="47" customWidth="1"/>
    <col min="10754" max="10759" width="17.6640625" style="47" customWidth="1"/>
    <col min="10760" max="11008" width="9.109375" style="47"/>
    <col min="11009" max="11009" width="14.6640625" style="47" customWidth="1"/>
    <col min="11010" max="11015" width="17.6640625" style="47" customWidth="1"/>
    <col min="11016" max="11264" width="9.109375" style="47"/>
    <col min="11265" max="11265" width="14.6640625" style="47" customWidth="1"/>
    <col min="11266" max="11271" width="17.6640625" style="47" customWidth="1"/>
    <col min="11272" max="11520" width="9.109375" style="47"/>
    <col min="11521" max="11521" width="14.6640625" style="47" customWidth="1"/>
    <col min="11522" max="11527" width="17.6640625" style="47" customWidth="1"/>
    <col min="11528" max="11776" width="9.109375" style="47"/>
    <col min="11777" max="11777" width="14.6640625" style="47" customWidth="1"/>
    <col min="11778" max="11783" width="17.6640625" style="47" customWidth="1"/>
    <col min="11784" max="12032" width="9.109375" style="47"/>
    <col min="12033" max="12033" width="14.6640625" style="47" customWidth="1"/>
    <col min="12034" max="12039" width="17.6640625" style="47" customWidth="1"/>
    <col min="12040" max="12288" width="9.109375" style="47"/>
    <col min="12289" max="12289" width="14.6640625" style="47" customWidth="1"/>
    <col min="12290" max="12295" width="17.6640625" style="47" customWidth="1"/>
    <col min="12296" max="12544" width="9.109375" style="47"/>
    <col min="12545" max="12545" width="14.6640625" style="47" customWidth="1"/>
    <col min="12546" max="12551" width="17.6640625" style="47" customWidth="1"/>
    <col min="12552" max="12800" width="9.109375" style="47"/>
    <col min="12801" max="12801" width="14.6640625" style="47" customWidth="1"/>
    <col min="12802" max="12807" width="17.6640625" style="47" customWidth="1"/>
    <col min="12808" max="13056" width="9.109375" style="47"/>
    <col min="13057" max="13057" width="14.6640625" style="47" customWidth="1"/>
    <col min="13058" max="13063" width="17.6640625" style="47" customWidth="1"/>
    <col min="13064" max="13312" width="9.109375" style="47"/>
    <col min="13313" max="13313" width="14.6640625" style="47" customWidth="1"/>
    <col min="13314" max="13319" width="17.6640625" style="47" customWidth="1"/>
    <col min="13320" max="13568" width="9.109375" style="47"/>
    <col min="13569" max="13569" width="14.6640625" style="47" customWidth="1"/>
    <col min="13570" max="13575" width="17.6640625" style="47" customWidth="1"/>
    <col min="13576" max="13824" width="9.109375" style="47"/>
    <col min="13825" max="13825" width="14.6640625" style="47" customWidth="1"/>
    <col min="13826" max="13831" width="17.6640625" style="47" customWidth="1"/>
    <col min="13832" max="14080" width="9.109375" style="47"/>
    <col min="14081" max="14081" width="14.6640625" style="47" customWidth="1"/>
    <col min="14082" max="14087" width="17.6640625" style="47" customWidth="1"/>
    <col min="14088" max="14336" width="9.109375" style="47"/>
    <col min="14337" max="14337" width="14.6640625" style="47" customWidth="1"/>
    <col min="14338" max="14343" width="17.6640625" style="47" customWidth="1"/>
    <col min="14344" max="14592" width="9.109375" style="47"/>
    <col min="14593" max="14593" width="14.6640625" style="47" customWidth="1"/>
    <col min="14594" max="14599" width="17.6640625" style="47" customWidth="1"/>
    <col min="14600" max="14848" width="9.109375" style="47"/>
    <col min="14849" max="14849" width="14.6640625" style="47" customWidth="1"/>
    <col min="14850" max="14855" width="17.6640625" style="47" customWidth="1"/>
    <col min="14856" max="15104" width="9.109375" style="47"/>
    <col min="15105" max="15105" width="14.6640625" style="47" customWidth="1"/>
    <col min="15106" max="15111" width="17.6640625" style="47" customWidth="1"/>
    <col min="15112" max="15360" width="9.109375" style="47"/>
    <col min="15361" max="15361" width="14.6640625" style="47" customWidth="1"/>
    <col min="15362" max="15367" width="17.6640625" style="47" customWidth="1"/>
    <col min="15368" max="15616" width="9.109375" style="47"/>
    <col min="15617" max="15617" width="14.6640625" style="47" customWidth="1"/>
    <col min="15618" max="15623" width="17.6640625" style="47" customWidth="1"/>
    <col min="15624" max="15872" width="9.109375" style="47"/>
    <col min="15873" max="15873" width="14.6640625" style="47" customWidth="1"/>
    <col min="15874" max="15879" width="17.6640625" style="47" customWidth="1"/>
    <col min="15880" max="16128" width="9.109375" style="47"/>
    <col min="16129" max="16129" width="14.6640625" style="47" customWidth="1"/>
    <col min="16130" max="16135" width="17.6640625" style="47" customWidth="1"/>
    <col min="16136" max="16384" width="9.109375" style="47"/>
  </cols>
  <sheetData>
    <row r="1" spans="1:7" ht="24.9" customHeight="1" x14ac:dyDescent="0.25">
      <c r="A1" s="88" t="s">
        <v>209</v>
      </c>
      <c r="B1" s="86" t="s">
        <v>187</v>
      </c>
      <c r="C1" s="86"/>
      <c r="D1" s="87" t="s">
        <v>188</v>
      </c>
      <c r="E1" s="87"/>
      <c r="F1" s="87" t="s">
        <v>189</v>
      </c>
      <c r="G1" s="87"/>
    </row>
    <row r="2" spans="1:7" x14ac:dyDescent="0.25">
      <c r="A2" s="89"/>
      <c r="B2" s="53" t="s">
        <v>12</v>
      </c>
      <c r="C2" s="53" t="s">
        <v>14</v>
      </c>
      <c r="D2" s="53" t="s">
        <v>12</v>
      </c>
      <c r="E2" s="53" t="s">
        <v>14</v>
      </c>
      <c r="F2" s="53" t="s">
        <v>12</v>
      </c>
      <c r="G2" s="53" t="s">
        <v>14</v>
      </c>
    </row>
    <row r="3" spans="1:7" x14ac:dyDescent="0.25">
      <c r="A3" s="54" t="s">
        <v>202</v>
      </c>
      <c r="B3" s="55">
        <v>1414</v>
      </c>
      <c r="C3" s="55">
        <v>40</v>
      </c>
      <c r="D3" s="55">
        <v>3950</v>
      </c>
      <c r="E3" s="55">
        <v>131</v>
      </c>
      <c r="F3" s="50">
        <f>B3+D3</f>
        <v>5364</v>
      </c>
      <c r="G3" s="50">
        <f>C3+E3</f>
        <v>171</v>
      </c>
    </row>
    <row r="4" spans="1:7" x14ac:dyDescent="0.25">
      <c r="A4" s="54" t="s">
        <v>203</v>
      </c>
      <c r="B4" s="55">
        <v>1272</v>
      </c>
      <c r="C4" s="55">
        <v>51</v>
      </c>
      <c r="D4" s="55">
        <v>3853</v>
      </c>
      <c r="E4" s="55">
        <v>127</v>
      </c>
      <c r="F4" s="50">
        <f t="shared" ref="F4:G10" si="0">B4+D4</f>
        <v>5125</v>
      </c>
      <c r="G4" s="50">
        <f t="shared" si="0"/>
        <v>178</v>
      </c>
    </row>
    <row r="5" spans="1:7" x14ac:dyDescent="0.25">
      <c r="A5" s="54" t="s">
        <v>204</v>
      </c>
      <c r="B5" s="55">
        <v>1229</v>
      </c>
      <c r="C5" s="55">
        <v>24</v>
      </c>
      <c r="D5" s="55">
        <v>3810</v>
      </c>
      <c r="E5" s="55">
        <v>123</v>
      </c>
      <c r="F5" s="50">
        <f t="shared" si="0"/>
        <v>5039</v>
      </c>
      <c r="G5" s="50">
        <f t="shared" si="0"/>
        <v>147</v>
      </c>
    </row>
    <row r="6" spans="1:7" x14ac:dyDescent="0.25">
      <c r="A6" s="54" t="s">
        <v>205</v>
      </c>
      <c r="B6" s="55">
        <v>1377</v>
      </c>
      <c r="C6" s="55">
        <v>36</v>
      </c>
      <c r="D6" s="55">
        <v>3930</v>
      </c>
      <c r="E6" s="55">
        <v>106</v>
      </c>
      <c r="F6" s="50">
        <f t="shared" si="0"/>
        <v>5307</v>
      </c>
      <c r="G6" s="50">
        <f t="shared" si="0"/>
        <v>142</v>
      </c>
    </row>
    <row r="7" spans="1:7" x14ac:dyDescent="0.25">
      <c r="A7" s="54" t="s">
        <v>206</v>
      </c>
      <c r="B7" s="55">
        <v>1424</v>
      </c>
      <c r="C7" s="55">
        <v>59</v>
      </c>
      <c r="D7" s="55">
        <v>4145</v>
      </c>
      <c r="E7" s="55">
        <v>164</v>
      </c>
      <c r="F7" s="50">
        <f t="shared" si="0"/>
        <v>5569</v>
      </c>
      <c r="G7" s="50">
        <f t="shared" si="0"/>
        <v>223</v>
      </c>
    </row>
    <row r="8" spans="1:7" x14ac:dyDescent="0.25">
      <c r="A8" s="54" t="s">
        <v>207</v>
      </c>
      <c r="B8" s="55">
        <v>1338</v>
      </c>
      <c r="C8" s="55">
        <v>28</v>
      </c>
      <c r="D8" s="55">
        <v>4138</v>
      </c>
      <c r="E8" s="55">
        <v>169</v>
      </c>
      <c r="F8" s="50">
        <f t="shared" si="0"/>
        <v>5476</v>
      </c>
      <c r="G8" s="50">
        <f t="shared" si="0"/>
        <v>197</v>
      </c>
    </row>
    <row r="9" spans="1:7" x14ac:dyDescent="0.25">
      <c r="A9" s="54" t="s">
        <v>208</v>
      </c>
      <c r="B9" s="55">
        <v>1324</v>
      </c>
      <c r="C9" s="55">
        <v>37</v>
      </c>
      <c r="D9" s="55">
        <v>3681</v>
      </c>
      <c r="E9" s="55">
        <v>169</v>
      </c>
      <c r="F9" s="50">
        <f t="shared" si="0"/>
        <v>5005</v>
      </c>
      <c r="G9" s="50">
        <f t="shared" si="0"/>
        <v>206</v>
      </c>
    </row>
    <row r="10" spans="1:7" x14ac:dyDescent="0.25">
      <c r="A10" s="49" t="s">
        <v>10</v>
      </c>
      <c r="B10" s="50">
        <f>SUM(B3:B9)</f>
        <v>9378</v>
      </c>
      <c r="C10" s="50">
        <f>SUM(C3:C9)</f>
        <v>275</v>
      </c>
      <c r="D10" s="50">
        <f>SUM(D3:D9)</f>
        <v>27507</v>
      </c>
      <c r="E10" s="50">
        <f>SUM(E3:E9)</f>
        <v>989</v>
      </c>
      <c r="F10" s="50">
        <f t="shared" si="0"/>
        <v>36885</v>
      </c>
      <c r="G10" s="50">
        <f t="shared" si="0"/>
        <v>1264</v>
      </c>
    </row>
    <row r="12" spans="1:7" x14ac:dyDescent="0.25">
      <c r="F12" s="48"/>
    </row>
  </sheetData>
  <mergeCells count="4">
    <mergeCell ref="A1:A2"/>
    <mergeCell ref="B1:C1"/>
    <mergeCell ref="D1:E1"/>
    <mergeCell ref="F1:G1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sqref="A1:J1"/>
    </sheetView>
  </sheetViews>
  <sheetFormatPr defaultRowHeight="14.4" x14ac:dyDescent="0.3"/>
  <cols>
    <col min="1" max="1" width="14.109375" customWidth="1"/>
    <col min="2" max="2" width="7" bestFit="1" customWidth="1"/>
    <col min="3" max="3" width="7.21875" bestFit="1" customWidth="1"/>
    <col min="4" max="4" width="5.88671875" bestFit="1" customWidth="1"/>
    <col min="5" max="5" width="5" bestFit="1" customWidth="1"/>
    <col min="6" max="6" width="5.6640625" bestFit="1" customWidth="1"/>
    <col min="7" max="7" width="7.21875" bestFit="1" customWidth="1"/>
    <col min="8" max="8" width="7.88671875" bestFit="1" customWidth="1"/>
    <col min="9" max="9" width="7.21875" bestFit="1" customWidth="1"/>
    <col min="10" max="10" width="7.109375" bestFit="1" customWidth="1"/>
  </cols>
  <sheetData>
    <row r="1" spans="1:10" ht="15.6" x14ac:dyDescent="0.3">
      <c r="A1" s="81">
        <v>2016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34.200000000000003" x14ac:dyDescent="0.3">
      <c r="A2" s="22" t="s">
        <v>32</v>
      </c>
      <c r="B2" s="22" t="s">
        <v>33</v>
      </c>
      <c r="C2" s="22" t="s">
        <v>12</v>
      </c>
      <c r="D2" s="22" t="s">
        <v>34</v>
      </c>
      <c r="E2" s="22" t="s">
        <v>14</v>
      </c>
      <c r="F2" s="22" t="s">
        <v>35</v>
      </c>
      <c r="G2" s="22" t="s">
        <v>36</v>
      </c>
      <c r="H2" s="22" t="s">
        <v>37</v>
      </c>
      <c r="I2" s="22" t="s">
        <v>31</v>
      </c>
      <c r="J2" s="22" t="s">
        <v>38</v>
      </c>
    </row>
    <row r="3" spans="1:10" x14ac:dyDescent="0.3">
      <c r="A3" s="23" t="s">
        <v>39</v>
      </c>
      <c r="B3" s="24">
        <v>2726.6149999999993</v>
      </c>
      <c r="C3" s="25">
        <v>1008</v>
      </c>
      <c r="D3" s="25">
        <v>38</v>
      </c>
      <c r="E3" s="25">
        <v>39</v>
      </c>
      <c r="F3" s="25">
        <v>1679</v>
      </c>
      <c r="G3" s="26">
        <f t="shared" ref="G3:G22" si="0">C3/B3*100</f>
        <v>36.96891567016246</v>
      </c>
      <c r="H3" s="26">
        <f t="shared" ref="H3:H22" si="1">E3/B3*100</f>
        <v>1.4303449515241429</v>
      </c>
      <c r="I3" s="26">
        <f t="shared" ref="I3:I22" si="2">E3/C3*100</f>
        <v>3.8690476190476191</v>
      </c>
      <c r="J3" s="26">
        <f t="shared" ref="J3:J22" si="3">E3/(E3+F3)*100</f>
        <v>2.270081490104773</v>
      </c>
    </row>
    <row r="4" spans="1:10" x14ac:dyDescent="0.3">
      <c r="A4" s="23" t="s">
        <v>40</v>
      </c>
      <c r="B4" s="24">
        <v>1907.3679999999999</v>
      </c>
      <c r="C4" s="25">
        <v>283</v>
      </c>
      <c r="D4" s="25">
        <v>21</v>
      </c>
      <c r="E4" s="25">
        <v>23</v>
      </c>
      <c r="F4" s="25">
        <v>515</v>
      </c>
      <c r="G4" s="26">
        <f t="shared" si="0"/>
        <v>14.837199743311203</v>
      </c>
      <c r="H4" s="26">
        <f t="shared" si="1"/>
        <v>1.2058501558168115</v>
      </c>
      <c r="I4" s="26">
        <f t="shared" si="2"/>
        <v>8.1272084805653702</v>
      </c>
      <c r="J4" s="26">
        <f t="shared" si="3"/>
        <v>4.2750929368029738</v>
      </c>
    </row>
    <row r="5" spans="1:10" x14ac:dyDescent="0.3">
      <c r="A5" s="23" t="s">
        <v>41</v>
      </c>
      <c r="B5" s="24">
        <v>3814.4380000000001</v>
      </c>
      <c r="C5" s="25">
        <v>1222</v>
      </c>
      <c r="D5" s="25">
        <v>60</v>
      </c>
      <c r="E5" s="25">
        <v>76</v>
      </c>
      <c r="F5" s="25">
        <v>2249</v>
      </c>
      <c r="G5" s="26">
        <f t="shared" si="0"/>
        <v>32.036174136268563</v>
      </c>
      <c r="H5" s="26">
        <f t="shared" si="1"/>
        <v>1.992429815348945</v>
      </c>
      <c r="I5" s="26">
        <f t="shared" si="2"/>
        <v>6.2193126022913257</v>
      </c>
      <c r="J5" s="26">
        <f t="shared" si="3"/>
        <v>3.2688172043010755</v>
      </c>
    </row>
    <row r="6" spans="1:10" x14ac:dyDescent="0.3">
      <c r="A6" s="23" t="s">
        <v>42</v>
      </c>
      <c r="B6" s="24">
        <v>3382.298000000002</v>
      </c>
      <c r="C6" s="25">
        <v>2088</v>
      </c>
      <c r="D6" s="25">
        <v>74</v>
      </c>
      <c r="E6" s="25">
        <v>81</v>
      </c>
      <c r="F6" s="25">
        <v>3510</v>
      </c>
      <c r="G6" s="26">
        <f t="shared" si="0"/>
        <v>61.733176674556731</v>
      </c>
      <c r="H6" s="26">
        <f t="shared" si="1"/>
        <v>2.3948215089267695</v>
      </c>
      <c r="I6" s="26">
        <f t="shared" si="2"/>
        <v>3.8793103448275863</v>
      </c>
      <c r="J6" s="26">
        <f t="shared" si="3"/>
        <v>2.2556390977443606</v>
      </c>
    </row>
    <row r="7" spans="1:10" x14ac:dyDescent="0.3">
      <c r="A7" s="23" t="s">
        <v>43</v>
      </c>
      <c r="B7" s="24">
        <v>3922.4399999999987</v>
      </c>
      <c r="C7" s="25">
        <v>3720</v>
      </c>
      <c r="D7" s="25">
        <v>105</v>
      </c>
      <c r="E7" s="25">
        <v>115</v>
      </c>
      <c r="F7" s="25">
        <v>5957</v>
      </c>
      <c r="G7" s="26">
        <f t="shared" si="0"/>
        <v>94.838926790467198</v>
      </c>
      <c r="H7" s="26">
        <f t="shared" si="1"/>
        <v>2.93184854325369</v>
      </c>
      <c r="I7" s="26">
        <f t="shared" si="2"/>
        <v>3.0913978494623655</v>
      </c>
      <c r="J7" s="26">
        <f t="shared" si="3"/>
        <v>1.893939393939394</v>
      </c>
    </row>
    <row r="8" spans="1:10" x14ac:dyDescent="0.3">
      <c r="A8" s="23" t="s">
        <v>44</v>
      </c>
      <c r="B8" s="24">
        <v>1413.289</v>
      </c>
      <c r="C8" s="25">
        <v>817</v>
      </c>
      <c r="D8" s="25">
        <v>28</v>
      </c>
      <c r="E8" s="25">
        <v>29</v>
      </c>
      <c r="F8" s="25">
        <v>1263</v>
      </c>
      <c r="G8" s="26">
        <f t="shared" si="0"/>
        <v>57.80841710364971</v>
      </c>
      <c r="H8" s="26">
        <f t="shared" si="1"/>
        <v>2.051951157901887</v>
      </c>
      <c r="I8" s="26">
        <f t="shared" si="2"/>
        <v>3.5495716034271729</v>
      </c>
      <c r="J8" s="26">
        <f t="shared" si="3"/>
        <v>2.244582043343653</v>
      </c>
    </row>
    <row r="9" spans="1:10" x14ac:dyDescent="0.3">
      <c r="A9" s="23" t="s">
        <v>45</v>
      </c>
      <c r="B9" s="24">
        <v>3111.5399999999986</v>
      </c>
      <c r="C9" s="25">
        <v>4027</v>
      </c>
      <c r="D9" s="25">
        <v>127</v>
      </c>
      <c r="E9" s="25">
        <v>132</v>
      </c>
      <c r="F9" s="25">
        <v>6532</v>
      </c>
      <c r="G9" s="26">
        <f t="shared" si="0"/>
        <v>129.42144404378547</v>
      </c>
      <c r="H9" s="26">
        <f t="shared" si="1"/>
        <v>4.2422723153165327</v>
      </c>
      <c r="I9" s="26">
        <f t="shared" si="2"/>
        <v>3.2778743481499872</v>
      </c>
      <c r="J9" s="26">
        <f t="shared" si="3"/>
        <v>1.9807923169267705</v>
      </c>
    </row>
    <row r="10" spans="1:10" x14ac:dyDescent="0.3">
      <c r="A10" s="23" t="s">
        <v>46</v>
      </c>
      <c r="B10" s="24">
        <v>1468.7430000000002</v>
      </c>
      <c r="C10" s="25">
        <v>1548</v>
      </c>
      <c r="D10" s="25">
        <v>27</v>
      </c>
      <c r="E10" s="25">
        <v>27</v>
      </c>
      <c r="F10" s="25">
        <v>2227</v>
      </c>
      <c r="G10" s="26">
        <f t="shared" si="0"/>
        <v>105.39624699487928</v>
      </c>
      <c r="H10" s="26">
        <f t="shared" si="1"/>
        <v>1.8383066336316156</v>
      </c>
      <c r="I10" s="26">
        <f t="shared" si="2"/>
        <v>1.7441860465116279</v>
      </c>
      <c r="J10" s="26">
        <f t="shared" si="3"/>
        <v>1.1978704525288377</v>
      </c>
    </row>
    <row r="11" spans="1:10" x14ac:dyDescent="0.3">
      <c r="A11" s="23" t="s">
        <v>47</v>
      </c>
      <c r="B11" s="24">
        <v>4226.799</v>
      </c>
      <c r="C11" s="25">
        <v>5775</v>
      </c>
      <c r="D11" s="25">
        <v>120</v>
      </c>
      <c r="E11" s="25">
        <v>135</v>
      </c>
      <c r="F11" s="25">
        <v>9293</v>
      </c>
      <c r="G11" s="26">
        <f t="shared" si="0"/>
        <v>136.62821440054282</v>
      </c>
      <c r="H11" s="26">
        <f t="shared" si="1"/>
        <v>3.1939063106620398</v>
      </c>
      <c r="I11" s="26">
        <f t="shared" si="2"/>
        <v>2.3376623376623376</v>
      </c>
      <c r="J11" s="26">
        <f t="shared" si="3"/>
        <v>1.4319049639372083</v>
      </c>
    </row>
    <row r="12" spans="1:10" x14ac:dyDescent="0.3">
      <c r="A12" s="23" t="s">
        <v>48</v>
      </c>
      <c r="B12" s="24">
        <v>1540.415</v>
      </c>
      <c r="C12" s="25">
        <v>1108</v>
      </c>
      <c r="D12" s="25">
        <v>30</v>
      </c>
      <c r="E12" s="25">
        <v>32</v>
      </c>
      <c r="F12" s="25">
        <v>1876</v>
      </c>
      <c r="G12" s="26">
        <f t="shared" si="0"/>
        <v>71.928668573079335</v>
      </c>
      <c r="H12" s="26">
        <f t="shared" si="1"/>
        <v>2.0773622692586087</v>
      </c>
      <c r="I12" s="26">
        <f t="shared" si="2"/>
        <v>2.8880866425992782</v>
      </c>
      <c r="J12" s="26">
        <f t="shared" si="3"/>
        <v>1.6771488469601679</v>
      </c>
    </row>
    <row r="13" spans="1:10" x14ac:dyDescent="0.3">
      <c r="A13" s="23" t="s">
        <v>49</v>
      </c>
      <c r="B13" s="24">
        <v>1011.2159999999999</v>
      </c>
      <c r="C13" s="25">
        <v>188</v>
      </c>
      <c r="D13" s="25">
        <v>10</v>
      </c>
      <c r="E13" s="25">
        <v>12</v>
      </c>
      <c r="F13" s="25">
        <v>353</v>
      </c>
      <c r="G13" s="26">
        <f t="shared" si="0"/>
        <v>18.59147798294331</v>
      </c>
      <c r="H13" s="26">
        <f t="shared" si="1"/>
        <v>1.1866900840176582</v>
      </c>
      <c r="I13" s="26">
        <f t="shared" si="2"/>
        <v>6.3829787234042552</v>
      </c>
      <c r="J13" s="26">
        <f t="shared" si="3"/>
        <v>3.2876712328767121</v>
      </c>
    </row>
    <row r="14" spans="1:10" x14ac:dyDescent="0.3">
      <c r="A14" s="23" t="s">
        <v>50</v>
      </c>
      <c r="B14" s="24">
        <v>3971.9499999999994</v>
      </c>
      <c r="C14" s="25">
        <v>2559</v>
      </c>
      <c r="D14" s="25">
        <v>96</v>
      </c>
      <c r="E14" s="25">
        <v>105</v>
      </c>
      <c r="F14" s="25">
        <v>4054</v>
      </c>
      <c r="G14" s="26">
        <f t="shared" si="0"/>
        <v>64.426792885106821</v>
      </c>
      <c r="H14" s="26">
        <f t="shared" si="1"/>
        <v>2.6435378088848052</v>
      </c>
      <c r="I14" s="26">
        <f t="shared" si="2"/>
        <v>4.1031652989449006</v>
      </c>
      <c r="J14" s="26">
        <f t="shared" si="3"/>
        <v>2.524645347439288</v>
      </c>
    </row>
    <row r="15" spans="1:10" x14ac:dyDescent="0.3">
      <c r="A15" s="23" t="s">
        <v>51</v>
      </c>
      <c r="B15" s="24">
        <v>3313.5700000000015</v>
      </c>
      <c r="C15" s="25">
        <v>1613</v>
      </c>
      <c r="D15" s="25">
        <v>92</v>
      </c>
      <c r="E15" s="25">
        <v>103</v>
      </c>
      <c r="F15" s="25">
        <v>3115</v>
      </c>
      <c r="G15" s="26">
        <f t="shared" si="0"/>
        <v>48.678615511366871</v>
      </c>
      <c r="H15" s="26">
        <f t="shared" si="1"/>
        <v>3.1084298807630426</v>
      </c>
      <c r="I15" s="26">
        <f t="shared" si="2"/>
        <v>6.3856168629882211</v>
      </c>
      <c r="J15" s="26">
        <f t="shared" si="3"/>
        <v>3.2007458048477315</v>
      </c>
    </row>
    <row r="16" spans="1:10" x14ac:dyDescent="0.3">
      <c r="A16" s="23" t="s">
        <v>52</v>
      </c>
      <c r="B16" s="24">
        <v>3094.7530000000002</v>
      </c>
      <c r="C16" s="25">
        <v>810</v>
      </c>
      <c r="D16" s="25">
        <v>33</v>
      </c>
      <c r="E16" s="25">
        <v>37</v>
      </c>
      <c r="F16" s="25">
        <v>1333</v>
      </c>
      <c r="G16" s="26">
        <f t="shared" si="0"/>
        <v>26.173332734470243</v>
      </c>
      <c r="H16" s="26">
        <f t="shared" si="1"/>
        <v>1.1955719891054311</v>
      </c>
      <c r="I16" s="26">
        <f t="shared" si="2"/>
        <v>4.5679012345679011</v>
      </c>
      <c r="J16" s="26">
        <f t="shared" si="3"/>
        <v>2.7007299270072993</v>
      </c>
    </row>
    <row r="17" spans="1:10" x14ac:dyDescent="0.3">
      <c r="A17" s="23" t="s">
        <v>53</v>
      </c>
      <c r="B17" s="24">
        <v>4549.782000000002</v>
      </c>
      <c r="C17" s="25">
        <v>1717</v>
      </c>
      <c r="D17" s="25">
        <v>56</v>
      </c>
      <c r="E17" s="25">
        <v>61</v>
      </c>
      <c r="F17" s="25">
        <v>3031</v>
      </c>
      <c r="G17" s="26">
        <f t="shared" si="0"/>
        <v>37.738071846079642</v>
      </c>
      <c r="H17" s="26">
        <f t="shared" si="1"/>
        <v>1.3407235775252524</v>
      </c>
      <c r="I17" s="26">
        <f t="shared" si="2"/>
        <v>3.5527082119976705</v>
      </c>
      <c r="J17" s="26">
        <f t="shared" si="3"/>
        <v>1.9728331177231564</v>
      </c>
    </row>
    <row r="18" spans="1:10" x14ac:dyDescent="0.3">
      <c r="A18" s="23" t="s">
        <v>54</v>
      </c>
      <c r="B18" s="24">
        <v>4010.7309999999993</v>
      </c>
      <c r="C18" s="25">
        <v>3251</v>
      </c>
      <c r="D18" s="25">
        <v>71</v>
      </c>
      <c r="E18" s="25">
        <v>75</v>
      </c>
      <c r="F18" s="25">
        <v>4910</v>
      </c>
      <c r="G18" s="26">
        <f t="shared" si="0"/>
        <v>81.057542876847151</v>
      </c>
      <c r="H18" s="26">
        <f t="shared" si="1"/>
        <v>1.8699833022957661</v>
      </c>
      <c r="I18" s="26">
        <f t="shared" si="2"/>
        <v>2.3069824669332513</v>
      </c>
      <c r="J18" s="26">
        <f t="shared" si="3"/>
        <v>1.5045135406218655</v>
      </c>
    </row>
    <row r="19" spans="1:10" x14ac:dyDescent="0.3">
      <c r="A19" s="23" t="s">
        <v>55</v>
      </c>
      <c r="B19" s="24">
        <v>1880.2570000000005</v>
      </c>
      <c r="C19" s="25">
        <v>1167</v>
      </c>
      <c r="D19" s="25">
        <v>41</v>
      </c>
      <c r="E19" s="25">
        <v>42</v>
      </c>
      <c r="F19" s="25">
        <v>1810</v>
      </c>
      <c r="G19" s="26">
        <f t="shared" si="0"/>
        <v>62.065983533102113</v>
      </c>
      <c r="H19" s="26">
        <f t="shared" si="1"/>
        <v>2.233737196564086</v>
      </c>
      <c r="I19" s="26">
        <f t="shared" si="2"/>
        <v>3.5989717223650386</v>
      </c>
      <c r="J19" s="26">
        <f t="shared" si="3"/>
        <v>2.2678185745140391</v>
      </c>
    </row>
    <row r="20" spans="1:10" x14ac:dyDescent="0.3">
      <c r="A20" s="23" t="s">
        <v>56</v>
      </c>
      <c r="B20" s="24">
        <v>1521.2070000000003</v>
      </c>
      <c r="C20" s="25">
        <v>693</v>
      </c>
      <c r="D20" s="25">
        <v>15</v>
      </c>
      <c r="E20" s="25">
        <v>17</v>
      </c>
      <c r="F20" s="25">
        <v>1075</v>
      </c>
      <c r="G20" s="26">
        <f t="shared" si="0"/>
        <v>45.555930258012211</v>
      </c>
      <c r="H20" s="26">
        <f t="shared" si="1"/>
        <v>1.1175336426929403</v>
      </c>
      <c r="I20" s="26">
        <f t="shared" si="2"/>
        <v>2.4531024531024532</v>
      </c>
      <c r="J20" s="26">
        <f t="shared" si="3"/>
        <v>1.5567765567765568</v>
      </c>
    </row>
    <row r="21" spans="1:10" x14ac:dyDescent="0.3">
      <c r="A21" s="23" t="s">
        <v>57</v>
      </c>
      <c r="B21" s="24">
        <v>378.721</v>
      </c>
      <c r="C21" s="25">
        <v>115</v>
      </c>
      <c r="D21" s="25">
        <v>2</v>
      </c>
      <c r="E21" s="25">
        <v>2</v>
      </c>
      <c r="F21" s="25">
        <v>178</v>
      </c>
      <c r="G21" s="26">
        <f t="shared" si="0"/>
        <v>30.365361308192572</v>
      </c>
      <c r="H21" s="26">
        <f t="shared" si="1"/>
        <v>0.5280932401424796</v>
      </c>
      <c r="I21" s="26">
        <f t="shared" si="2"/>
        <v>1.7391304347826086</v>
      </c>
      <c r="J21" s="26">
        <f t="shared" si="3"/>
        <v>1.1111111111111112</v>
      </c>
    </row>
    <row r="22" spans="1:10" x14ac:dyDescent="0.3">
      <c r="A22" s="23" t="s">
        <v>58</v>
      </c>
      <c r="B22" s="24">
        <v>3234.4050000000011</v>
      </c>
      <c r="C22" s="25">
        <v>3176</v>
      </c>
      <c r="D22" s="25">
        <v>113</v>
      </c>
      <c r="E22" s="25">
        <v>121</v>
      </c>
      <c r="F22" s="25">
        <v>4926</v>
      </c>
      <c r="G22" s="26">
        <f t="shared" si="0"/>
        <v>98.194258294802268</v>
      </c>
      <c r="H22" s="26">
        <f t="shared" si="1"/>
        <v>3.7410281025412697</v>
      </c>
      <c r="I22" s="26">
        <f t="shared" si="2"/>
        <v>3.8098236775818641</v>
      </c>
      <c r="J22" s="26">
        <f t="shared" si="3"/>
        <v>2.3974638399048938</v>
      </c>
    </row>
    <row r="23" spans="1:10" x14ac:dyDescent="0.3">
      <c r="A23" s="27" t="s">
        <v>59</v>
      </c>
      <c r="B23" s="28">
        <f>SUM(B3:B22)</f>
        <v>54480.536999999989</v>
      </c>
      <c r="C23" s="29">
        <f>SUM(C3:C22)</f>
        <v>36885</v>
      </c>
      <c r="D23" s="29">
        <f>SUM(D3:D22)</f>
        <v>1159</v>
      </c>
      <c r="E23" s="29">
        <f>SUM(E3:E22)</f>
        <v>1264</v>
      </c>
      <c r="F23" s="29">
        <f>SUM(F3:F22)</f>
        <v>59886</v>
      </c>
      <c r="G23" s="30">
        <f t="shared" ref="G23" si="4">C23/B23*100</f>
        <v>67.703077155792371</v>
      </c>
      <c r="H23" s="30">
        <f t="shared" ref="H23" si="5">E23/B23*100</f>
        <v>2.3200946055285767</v>
      </c>
      <c r="I23" s="30">
        <f t="shared" ref="I23" si="6">E23/C23*100</f>
        <v>3.426867290226379</v>
      </c>
      <c r="J23" s="30">
        <f t="shared" ref="J23" si="7">E23/(E23+F23)*100</f>
        <v>2.0670482420278002</v>
      </c>
    </row>
    <row r="25" spans="1:10" x14ac:dyDescent="0.3">
      <c r="A25" s="21" t="s">
        <v>60</v>
      </c>
      <c r="B25" s="21"/>
    </row>
    <row r="26" spans="1:10" x14ac:dyDescent="0.3">
      <c r="A26" s="90" t="s">
        <v>61</v>
      </c>
      <c r="B26" s="90"/>
    </row>
  </sheetData>
  <mergeCells count="2">
    <mergeCell ref="A26:B26"/>
    <mergeCell ref="A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workbookViewId="0">
      <selection sqref="A1:J1"/>
    </sheetView>
  </sheetViews>
  <sheetFormatPr defaultRowHeight="14.4" x14ac:dyDescent="0.3"/>
  <cols>
    <col min="1" max="1" width="15.77734375" style="46" bestFit="1" customWidth="1"/>
    <col min="2" max="2" width="7.88671875" style="46" bestFit="1" customWidth="1"/>
    <col min="3" max="3" width="7.21875" style="46" bestFit="1" customWidth="1"/>
    <col min="4" max="4" width="5" style="46" bestFit="1" customWidth="1"/>
    <col min="5" max="5" width="5.6640625" style="46" bestFit="1" customWidth="1"/>
    <col min="6" max="7" width="7.21875" style="46" bestFit="1" customWidth="1"/>
    <col min="8" max="8" width="5.77734375" style="46" bestFit="1" customWidth="1"/>
    <col min="9" max="9" width="7.44140625" style="46" bestFit="1" customWidth="1"/>
    <col min="10" max="10" width="7.21875" style="46" bestFit="1" customWidth="1"/>
  </cols>
  <sheetData>
    <row r="1" spans="1:10" x14ac:dyDescent="0.3">
      <c r="A1" s="91" t="s">
        <v>178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x14ac:dyDescent="0.3">
      <c r="A2" s="92" t="s">
        <v>62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ht="22.8" x14ac:dyDescent="0.3">
      <c r="A3" s="37" t="s">
        <v>179</v>
      </c>
      <c r="B3" s="37" t="s">
        <v>33</v>
      </c>
      <c r="C3" s="37" t="s">
        <v>12</v>
      </c>
      <c r="D3" s="37" t="s">
        <v>14</v>
      </c>
      <c r="E3" s="37" t="s">
        <v>35</v>
      </c>
      <c r="F3" s="37" t="s">
        <v>180</v>
      </c>
      <c r="G3" s="37" t="s">
        <v>181</v>
      </c>
      <c r="H3" s="37" t="s">
        <v>182</v>
      </c>
      <c r="I3" s="37" t="s">
        <v>183</v>
      </c>
      <c r="J3" s="37" t="s">
        <v>184</v>
      </c>
    </row>
    <row r="4" spans="1:10" s="35" customFormat="1" x14ac:dyDescent="0.3">
      <c r="A4" s="42" t="s">
        <v>39</v>
      </c>
      <c r="B4" s="43">
        <v>2726.6149999999998</v>
      </c>
      <c r="C4" s="44">
        <v>1008</v>
      </c>
      <c r="D4" s="42">
        <v>39</v>
      </c>
      <c r="E4" s="44">
        <v>1679</v>
      </c>
      <c r="F4" s="45">
        <f t="shared" ref="F4:F35" si="0">C4/B4</f>
        <v>0.36968915670162456</v>
      </c>
      <c r="G4" s="45">
        <f t="shared" ref="G4:G35" si="1">D4/C4*100</f>
        <v>3.8690476190476191</v>
      </c>
      <c r="H4" s="45">
        <f t="shared" ref="H4:H35" si="2">D4/(D4+E4)*100</f>
        <v>2.270081490104773</v>
      </c>
      <c r="I4" s="45">
        <f t="shared" ref="I4:I35" si="3">F4/$F$134</f>
        <v>0.54620772848569865</v>
      </c>
      <c r="J4" s="45">
        <f t="shared" ref="J4:J35" si="4">G4/$G$134</f>
        <v>1.1286966922845085</v>
      </c>
    </row>
    <row r="5" spans="1:10" x14ac:dyDescent="0.3">
      <c r="A5" s="38" t="s">
        <v>64</v>
      </c>
      <c r="B5" s="39">
        <v>728.07499999999993</v>
      </c>
      <c r="C5" s="40">
        <v>269</v>
      </c>
      <c r="D5" s="38">
        <v>13</v>
      </c>
      <c r="E5" s="40">
        <v>438</v>
      </c>
      <c r="F5" s="41">
        <f t="shared" si="0"/>
        <v>0.36946743123991349</v>
      </c>
      <c r="G5" s="41">
        <f t="shared" si="1"/>
        <v>4.8327137546468402</v>
      </c>
      <c r="H5" s="41">
        <f t="shared" si="2"/>
        <v>2.8824833702882482</v>
      </c>
      <c r="I5" s="41">
        <f t="shared" si="3"/>
        <v>0.5458801339144399</v>
      </c>
      <c r="J5" s="41">
        <f t="shared" si="4"/>
        <v>1.4098218907345534</v>
      </c>
    </row>
    <row r="6" spans="1:10" x14ac:dyDescent="0.3">
      <c r="A6" s="38" t="s">
        <v>63</v>
      </c>
      <c r="B6" s="39">
        <v>1167.1409999999998</v>
      </c>
      <c r="C6" s="40">
        <v>277</v>
      </c>
      <c r="D6" s="38">
        <v>11</v>
      </c>
      <c r="E6" s="40">
        <v>470</v>
      </c>
      <c r="F6" s="41">
        <f t="shared" si="0"/>
        <v>0.23733207898617223</v>
      </c>
      <c r="G6" s="41">
        <f t="shared" si="1"/>
        <v>3.9711191335740073</v>
      </c>
      <c r="H6" s="41">
        <f t="shared" si="2"/>
        <v>2.2869022869022873</v>
      </c>
      <c r="I6" s="41">
        <f t="shared" si="3"/>
        <v>0.35065301053569115</v>
      </c>
      <c r="J6" s="41">
        <f t="shared" si="4"/>
        <v>1.158473472558607</v>
      </c>
    </row>
    <row r="7" spans="1:10" x14ac:dyDescent="0.3">
      <c r="A7" s="38" t="s">
        <v>65</v>
      </c>
      <c r="B7" s="39">
        <v>324.98200000000003</v>
      </c>
      <c r="C7" s="40">
        <v>166</v>
      </c>
      <c r="D7" s="38">
        <v>6</v>
      </c>
      <c r="E7" s="40">
        <v>268</v>
      </c>
      <c r="F7" s="41">
        <f t="shared" si="0"/>
        <v>0.51079752109347587</v>
      </c>
      <c r="G7" s="41">
        <f t="shared" si="1"/>
        <v>3.6144578313253009</v>
      </c>
      <c r="H7" s="41">
        <f t="shared" si="2"/>
        <v>2.1897810218978102</v>
      </c>
      <c r="I7" s="41">
        <f t="shared" si="3"/>
        <v>0.75469228311117287</v>
      </c>
      <c r="J7" s="41">
        <f t="shared" si="4"/>
        <v>1.0544265670276038</v>
      </c>
    </row>
    <row r="8" spans="1:10" x14ac:dyDescent="0.3">
      <c r="A8" s="38" t="s">
        <v>66</v>
      </c>
      <c r="B8" s="39">
        <v>506.41699999999992</v>
      </c>
      <c r="C8" s="40">
        <v>296</v>
      </c>
      <c r="D8" s="38">
        <v>9</v>
      </c>
      <c r="E8" s="40">
        <v>503</v>
      </c>
      <c r="F8" s="41">
        <f t="shared" si="0"/>
        <v>0.58449854566493631</v>
      </c>
      <c r="G8" s="41">
        <f t="shared" si="1"/>
        <v>3.0405405405405408</v>
      </c>
      <c r="H8" s="41">
        <f t="shared" si="2"/>
        <v>1.7578125</v>
      </c>
      <c r="I8" s="41">
        <f t="shared" si="3"/>
        <v>0.86358395193211335</v>
      </c>
      <c r="J8" s="41">
        <f t="shared" si="4"/>
        <v>0.88700072699281562</v>
      </c>
    </row>
    <row r="9" spans="1:10" s="35" customFormat="1" x14ac:dyDescent="0.3">
      <c r="A9" s="42" t="s">
        <v>40</v>
      </c>
      <c r="B9" s="43">
        <v>1907.3679999999999</v>
      </c>
      <c r="C9" s="44">
        <v>283</v>
      </c>
      <c r="D9" s="42">
        <v>23</v>
      </c>
      <c r="E9" s="44">
        <v>515</v>
      </c>
      <c r="F9" s="45">
        <f t="shared" si="0"/>
        <v>0.14837199743311202</v>
      </c>
      <c r="G9" s="45">
        <f t="shared" si="1"/>
        <v>8.1272084805653702</v>
      </c>
      <c r="H9" s="45">
        <f t="shared" si="2"/>
        <v>4.2750929368029738</v>
      </c>
      <c r="I9" s="45">
        <f t="shared" si="3"/>
        <v>0.21921641524973051</v>
      </c>
      <c r="J9" s="45">
        <f t="shared" si="4"/>
        <v>2.3709073220915142</v>
      </c>
    </row>
    <row r="10" spans="1:10" x14ac:dyDescent="0.3">
      <c r="A10" s="38" t="s">
        <v>68</v>
      </c>
      <c r="B10" s="39">
        <v>589.15899999999988</v>
      </c>
      <c r="C10" s="40">
        <v>87</v>
      </c>
      <c r="D10" s="38">
        <v>11</v>
      </c>
      <c r="E10" s="40">
        <v>157</v>
      </c>
      <c r="F10" s="41">
        <f t="shared" si="0"/>
        <v>0.14766811675625768</v>
      </c>
      <c r="G10" s="41">
        <f t="shared" si="1"/>
        <v>12.643678160919542</v>
      </c>
      <c r="H10" s="41">
        <f t="shared" si="2"/>
        <v>6.5476190476190483</v>
      </c>
      <c r="I10" s="41">
        <f t="shared" si="3"/>
        <v>0.21817644678254638</v>
      </c>
      <c r="J10" s="41">
        <f t="shared" si="4"/>
        <v>3.6884730103302781</v>
      </c>
    </row>
    <row r="11" spans="1:10" x14ac:dyDescent="0.3">
      <c r="A11" s="38" t="s">
        <v>67</v>
      </c>
      <c r="B11" s="39">
        <v>1318.2090000000001</v>
      </c>
      <c r="C11" s="40">
        <v>196</v>
      </c>
      <c r="D11" s="38">
        <v>12</v>
      </c>
      <c r="E11" s="40">
        <v>358</v>
      </c>
      <c r="F11" s="41">
        <f t="shared" si="0"/>
        <v>0.14868658915240299</v>
      </c>
      <c r="G11" s="41">
        <f t="shared" si="1"/>
        <v>6.1224489795918364</v>
      </c>
      <c r="H11" s="41">
        <f t="shared" si="2"/>
        <v>3.2432432432432434</v>
      </c>
      <c r="I11" s="41">
        <f t="shared" si="3"/>
        <v>0.2196812177068202</v>
      </c>
      <c r="J11" s="41">
        <f t="shared" si="4"/>
        <v>1.7860694910875741</v>
      </c>
    </row>
    <row r="12" spans="1:10" s="35" customFormat="1" x14ac:dyDescent="0.3">
      <c r="A12" s="42" t="s">
        <v>41</v>
      </c>
      <c r="B12" s="43">
        <v>3814.4379999999996</v>
      </c>
      <c r="C12" s="44">
        <v>1222</v>
      </c>
      <c r="D12" s="42">
        <v>76</v>
      </c>
      <c r="E12" s="44">
        <v>2249</v>
      </c>
      <c r="F12" s="45">
        <f t="shared" si="0"/>
        <v>0.32036174136268569</v>
      </c>
      <c r="G12" s="45">
        <f t="shared" si="1"/>
        <v>6.2193126022913257</v>
      </c>
      <c r="H12" s="45">
        <f t="shared" si="2"/>
        <v>3.2688172043010755</v>
      </c>
      <c r="I12" s="45">
        <f t="shared" si="3"/>
        <v>0.47332753983007608</v>
      </c>
      <c r="J12" s="45">
        <f t="shared" si="4"/>
        <v>1.8143270007665373</v>
      </c>
    </row>
    <row r="13" spans="1:10" x14ac:dyDescent="0.3">
      <c r="A13" s="38" t="s">
        <v>71</v>
      </c>
      <c r="B13" s="39">
        <v>703.36700000000008</v>
      </c>
      <c r="C13" s="40">
        <v>207</v>
      </c>
      <c r="D13" s="38">
        <v>13</v>
      </c>
      <c r="E13" s="40">
        <v>375</v>
      </c>
      <c r="F13" s="41">
        <f t="shared" si="0"/>
        <v>0.2942987089243595</v>
      </c>
      <c r="G13" s="41">
        <f t="shared" si="1"/>
        <v>6.2801932367149762</v>
      </c>
      <c r="H13" s="41">
        <f t="shared" si="2"/>
        <v>3.3505154639175259</v>
      </c>
      <c r="I13" s="41">
        <f t="shared" si="3"/>
        <v>0.43481997343943685</v>
      </c>
      <c r="J13" s="41">
        <f t="shared" si="4"/>
        <v>1.8320873845777532</v>
      </c>
    </row>
    <row r="14" spans="1:10" x14ac:dyDescent="0.3">
      <c r="A14" s="38" t="s">
        <v>70</v>
      </c>
      <c r="B14" s="39">
        <v>1618.8529999999998</v>
      </c>
      <c r="C14" s="40">
        <v>430</v>
      </c>
      <c r="D14" s="38">
        <v>33</v>
      </c>
      <c r="E14" s="40">
        <v>819</v>
      </c>
      <c r="F14" s="41">
        <f t="shared" si="0"/>
        <v>0.26562016440035013</v>
      </c>
      <c r="G14" s="41">
        <f t="shared" si="1"/>
        <v>7.6744186046511631</v>
      </c>
      <c r="H14" s="41">
        <f t="shared" si="2"/>
        <v>3.873239436619718</v>
      </c>
      <c r="I14" s="41">
        <f t="shared" si="3"/>
        <v>0.3924480445451905</v>
      </c>
      <c r="J14" s="41">
        <f t="shared" si="4"/>
        <v>2.2388173388283779</v>
      </c>
    </row>
    <row r="15" spans="1:10" x14ac:dyDescent="0.3">
      <c r="A15" s="38" t="s">
        <v>73</v>
      </c>
      <c r="B15" s="39">
        <v>351.24599999999998</v>
      </c>
      <c r="C15" s="40">
        <v>95</v>
      </c>
      <c r="D15" s="38">
        <v>2</v>
      </c>
      <c r="E15" s="40">
        <v>189</v>
      </c>
      <c r="F15" s="41">
        <f t="shared" si="0"/>
        <v>0.2704657134885522</v>
      </c>
      <c r="G15" s="41">
        <f t="shared" si="1"/>
        <v>2.1052631578947367</v>
      </c>
      <c r="H15" s="41">
        <f t="shared" si="2"/>
        <v>1.0471204188481675</v>
      </c>
      <c r="I15" s="41">
        <f t="shared" si="3"/>
        <v>0.39960723845919793</v>
      </c>
      <c r="J15" s="41">
        <f t="shared" si="4"/>
        <v>0.61415722851432364</v>
      </c>
    </row>
    <row r="16" spans="1:10" x14ac:dyDescent="0.3">
      <c r="A16" s="38" t="s">
        <v>69</v>
      </c>
      <c r="B16" s="39">
        <v>849.41199999999992</v>
      </c>
      <c r="C16" s="40">
        <v>424</v>
      </c>
      <c r="D16" s="38">
        <v>18</v>
      </c>
      <c r="E16" s="40">
        <v>767</v>
      </c>
      <c r="F16" s="41">
        <f t="shared" si="0"/>
        <v>0.49916883679533613</v>
      </c>
      <c r="G16" s="41">
        <f t="shared" si="1"/>
        <v>4.2452830188679247</v>
      </c>
      <c r="H16" s="41">
        <f t="shared" si="2"/>
        <v>2.2929936305732483</v>
      </c>
      <c r="I16" s="41">
        <f t="shared" si="3"/>
        <v>0.73751115372010811</v>
      </c>
      <c r="J16" s="41">
        <f t="shared" si="4"/>
        <v>1.2384538452352518</v>
      </c>
    </row>
    <row r="17" spans="1:10" x14ac:dyDescent="0.3">
      <c r="A17" s="38" t="s">
        <v>72</v>
      </c>
      <c r="B17" s="39">
        <v>291.55999999999995</v>
      </c>
      <c r="C17" s="40">
        <v>66</v>
      </c>
      <c r="D17" s="38">
        <v>10</v>
      </c>
      <c r="E17" s="40">
        <v>99</v>
      </c>
      <c r="F17" s="41">
        <f t="shared" si="0"/>
        <v>0.22636850048017565</v>
      </c>
      <c r="G17" s="41">
        <f t="shared" si="1"/>
        <v>15.151515151515152</v>
      </c>
      <c r="H17" s="41">
        <f t="shared" si="2"/>
        <v>9.1743119266055047</v>
      </c>
      <c r="I17" s="41">
        <f t="shared" si="3"/>
        <v>0.33445456055878736</v>
      </c>
      <c r="J17" s="41">
        <f t="shared" si="4"/>
        <v>4.4200709627924812</v>
      </c>
    </row>
    <row r="18" spans="1:10" s="35" customFormat="1" x14ac:dyDescent="0.3">
      <c r="A18" s="42" t="s">
        <v>42</v>
      </c>
      <c r="B18" s="43">
        <v>3382.2979999999998</v>
      </c>
      <c r="C18" s="44">
        <v>2086</v>
      </c>
      <c r="D18" s="42">
        <v>81</v>
      </c>
      <c r="E18" s="44">
        <v>3508</v>
      </c>
      <c r="F18" s="45">
        <f t="shared" si="0"/>
        <v>0.61674045279274625</v>
      </c>
      <c r="G18" s="45">
        <f t="shared" si="1"/>
        <v>3.8830297219558969</v>
      </c>
      <c r="H18" s="45">
        <f t="shared" si="2"/>
        <v>2.2568960713290611</v>
      </c>
      <c r="I18" s="45">
        <f t="shared" si="3"/>
        <v>0.9112206719578011</v>
      </c>
      <c r="J18" s="45">
        <f t="shared" si="4"/>
        <v>1.1327756168307099</v>
      </c>
    </row>
    <row r="19" spans="1:10" x14ac:dyDescent="0.3">
      <c r="A19" s="38" t="s">
        <v>74</v>
      </c>
      <c r="B19" s="39">
        <v>874.02899999999988</v>
      </c>
      <c r="C19" s="40">
        <v>203</v>
      </c>
      <c r="D19" s="38">
        <v>9</v>
      </c>
      <c r="E19" s="40">
        <v>325</v>
      </c>
      <c r="F19" s="41">
        <f t="shared" si="0"/>
        <v>0.23225773973174807</v>
      </c>
      <c r="G19" s="41">
        <f t="shared" si="1"/>
        <v>4.4334975369458132</v>
      </c>
      <c r="H19" s="41">
        <f t="shared" si="2"/>
        <v>2.6946107784431139</v>
      </c>
      <c r="I19" s="41">
        <f t="shared" si="3"/>
        <v>0.34315578410239922</v>
      </c>
      <c r="J19" s="41">
        <f t="shared" si="4"/>
        <v>1.2933606659599675</v>
      </c>
    </row>
    <row r="20" spans="1:10" x14ac:dyDescent="0.3">
      <c r="A20" s="38" t="s">
        <v>77</v>
      </c>
      <c r="B20" s="39">
        <v>331.21500000000003</v>
      </c>
      <c r="C20" s="40">
        <v>78</v>
      </c>
      <c r="D20" s="38">
        <v>7</v>
      </c>
      <c r="E20" s="40">
        <v>132</v>
      </c>
      <c r="F20" s="41">
        <f t="shared" si="0"/>
        <v>0.23549658077079841</v>
      </c>
      <c r="G20" s="41">
        <f t="shared" si="1"/>
        <v>8.9743589743589745</v>
      </c>
      <c r="H20" s="41">
        <f t="shared" si="2"/>
        <v>5.0359712230215825</v>
      </c>
      <c r="I20" s="41">
        <f t="shared" si="3"/>
        <v>0.34794110164497938</v>
      </c>
      <c r="J20" s="41">
        <f t="shared" si="4"/>
        <v>2.6180420318078541</v>
      </c>
    </row>
    <row r="21" spans="1:10" x14ac:dyDescent="0.3">
      <c r="A21" s="38" t="s">
        <v>78</v>
      </c>
      <c r="B21" s="39">
        <v>588.04700000000014</v>
      </c>
      <c r="C21" s="40">
        <v>388</v>
      </c>
      <c r="D21" s="38">
        <v>21</v>
      </c>
      <c r="E21" s="40">
        <v>703</v>
      </c>
      <c r="F21" s="41">
        <f t="shared" si="0"/>
        <v>0.65981120556690176</v>
      </c>
      <c r="G21" s="41">
        <f t="shared" si="1"/>
        <v>5.4123711340206189</v>
      </c>
      <c r="H21" s="41">
        <f t="shared" si="2"/>
        <v>2.9005524861878453</v>
      </c>
      <c r="I21" s="41">
        <f t="shared" si="3"/>
        <v>0.9748567770760479</v>
      </c>
      <c r="J21" s="41">
        <f t="shared" si="4"/>
        <v>1.5789222562964895</v>
      </c>
    </row>
    <row r="22" spans="1:10" x14ac:dyDescent="0.3">
      <c r="A22" s="38" t="s">
        <v>76</v>
      </c>
      <c r="B22" s="39">
        <v>429.49099999999993</v>
      </c>
      <c r="C22" s="40">
        <v>724</v>
      </c>
      <c r="D22" s="38">
        <v>24</v>
      </c>
      <c r="E22" s="40">
        <v>1152</v>
      </c>
      <c r="F22" s="41">
        <f t="shared" si="0"/>
        <v>1.6857163479560693</v>
      </c>
      <c r="G22" s="41">
        <f t="shared" si="1"/>
        <v>3.3149171270718232</v>
      </c>
      <c r="H22" s="41">
        <f t="shared" si="2"/>
        <v>2.0408163265306123</v>
      </c>
      <c r="I22" s="41">
        <f t="shared" si="3"/>
        <v>2.4906094230711475</v>
      </c>
      <c r="J22" s="41">
        <f t="shared" si="4"/>
        <v>0.96704314987062023</v>
      </c>
    </row>
    <row r="23" spans="1:10" x14ac:dyDescent="0.3">
      <c r="A23" s="38" t="s">
        <v>75</v>
      </c>
      <c r="B23" s="39">
        <v>1159.5159999999996</v>
      </c>
      <c r="C23" s="40">
        <v>693</v>
      </c>
      <c r="D23" s="38">
        <v>20</v>
      </c>
      <c r="E23" s="40">
        <v>1196</v>
      </c>
      <c r="F23" s="41">
        <f t="shared" si="0"/>
        <v>0.59766316290590227</v>
      </c>
      <c r="G23" s="41">
        <f t="shared" si="1"/>
        <v>2.8860028860028861</v>
      </c>
      <c r="H23" s="41">
        <f t="shared" si="2"/>
        <v>1.6447368421052631</v>
      </c>
      <c r="I23" s="41">
        <f t="shared" si="3"/>
        <v>0.88303438900667219</v>
      </c>
      <c r="J23" s="41">
        <f t="shared" si="4"/>
        <v>0.8419182786271393</v>
      </c>
    </row>
    <row r="24" spans="1:10" s="35" customFormat="1" x14ac:dyDescent="0.3">
      <c r="A24" s="42" t="s">
        <v>43</v>
      </c>
      <c r="B24" s="43">
        <v>3922.4400000000005</v>
      </c>
      <c r="C24" s="44">
        <v>3720</v>
      </c>
      <c r="D24" s="42">
        <v>115</v>
      </c>
      <c r="E24" s="44">
        <v>5957</v>
      </c>
      <c r="F24" s="45">
        <f t="shared" si="0"/>
        <v>0.94838926790467148</v>
      </c>
      <c r="G24" s="45">
        <f t="shared" si="1"/>
        <v>3.0913978494623655</v>
      </c>
      <c r="H24" s="45">
        <f t="shared" si="2"/>
        <v>1.893939393939394</v>
      </c>
      <c r="I24" s="45">
        <f t="shared" si="3"/>
        <v>1.4012246189858262</v>
      </c>
      <c r="J24" s="45">
        <f t="shared" si="4"/>
        <v>0.90183705934394975</v>
      </c>
    </row>
    <row r="25" spans="1:10" x14ac:dyDescent="0.3">
      <c r="A25" s="38" t="s">
        <v>81</v>
      </c>
      <c r="B25" s="39">
        <v>667.49</v>
      </c>
      <c r="C25" s="40">
        <v>783</v>
      </c>
      <c r="D25" s="38">
        <v>23</v>
      </c>
      <c r="E25" s="40">
        <v>1288</v>
      </c>
      <c r="F25" s="41">
        <f t="shared" si="0"/>
        <v>1.173051281667141</v>
      </c>
      <c r="G25" s="41">
        <f t="shared" si="1"/>
        <v>2.9374201787994889</v>
      </c>
      <c r="H25" s="41">
        <f t="shared" si="2"/>
        <v>1.7543859649122806</v>
      </c>
      <c r="I25" s="41">
        <f t="shared" si="3"/>
        <v>1.7331578823497338</v>
      </c>
      <c r="J25" s="41">
        <f t="shared" si="4"/>
        <v>0.8569179720969331</v>
      </c>
    </row>
    <row r="26" spans="1:10" x14ac:dyDescent="0.3">
      <c r="A26" s="38" t="s">
        <v>85</v>
      </c>
      <c r="B26" s="39">
        <v>323.78100000000001</v>
      </c>
      <c r="C26" s="40">
        <v>208</v>
      </c>
      <c r="D26" s="38">
        <v>9</v>
      </c>
      <c r="E26" s="40">
        <v>341</v>
      </c>
      <c r="F26" s="41">
        <f t="shared" si="0"/>
        <v>0.64240952989829547</v>
      </c>
      <c r="G26" s="41">
        <f t="shared" si="1"/>
        <v>4.3269230769230766</v>
      </c>
      <c r="H26" s="41">
        <f t="shared" si="2"/>
        <v>2.5714285714285712</v>
      </c>
      <c r="I26" s="41">
        <f t="shared" si="3"/>
        <v>0.94914617786995403</v>
      </c>
      <c r="J26" s="41">
        <f t="shared" si="4"/>
        <v>1.2622702653359297</v>
      </c>
    </row>
    <row r="27" spans="1:10" x14ac:dyDescent="0.3">
      <c r="A27" s="38" t="s">
        <v>86</v>
      </c>
      <c r="B27" s="39">
        <v>476.90100000000007</v>
      </c>
      <c r="C27" s="40">
        <v>359</v>
      </c>
      <c r="D27" s="38">
        <v>17</v>
      </c>
      <c r="E27" s="40">
        <v>559</v>
      </c>
      <c r="F27" s="41">
        <f t="shared" si="0"/>
        <v>0.75277678176392993</v>
      </c>
      <c r="G27" s="41">
        <f t="shared" si="1"/>
        <v>4.7353760445682447</v>
      </c>
      <c r="H27" s="41">
        <f t="shared" si="2"/>
        <v>2.9513888888888888</v>
      </c>
      <c r="I27" s="41">
        <f t="shared" si="3"/>
        <v>1.1122114040145008</v>
      </c>
      <c r="J27" s="41">
        <f t="shared" si="4"/>
        <v>1.3814260780649481</v>
      </c>
    </row>
    <row r="28" spans="1:10" x14ac:dyDescent="0.3">
      <c r="A28" s="38" t="s">
        <v>82</v>
      </c>
      <c r="B28" s="39">
        <v>576.76300000000015</v>
      </c>
      <c r="C28" s="40">
        <v>605</v>
      </c>
      <c r="D28" s="38">
        <v>13</v>
      </c>
      <c r="E28" s="40">
        <v>926</v>
      </c>
      <c r="F28" s="41">
        <f t="shared" si="0"/>
        <v>1.0489577174680065</v>
      </c>
      <c r="G28" s="41">
        <f t="shared" si="1"/>
        <v>2.1487603305785123</v>
      </c>
      <c r="H28" s="41">
        <f t="shared" si="2"/>
        <v>1.3844515441959531</v>
      </c>
      <c r="I28" s="41">
        <f t="shared" si="3"/>
        <v>1.5498123267872013</v>
      </c>
      <c r="J28" s="41">
        <f t="shared" si="4"/>
        <v>0.62684642745057007</v>
      </c>
    </row>
    <row r="29" spans="1:10" x14ac:dyDescent="0.3">
      <c r="A29" s="38" t="s">
        <v>79</v>
      </c>
      <c r="B29" s="39">
        <v>551.19600000000003</v>
      </c>
      <c r="C29" s="40">
        <v>415</v>
      </c>
      <c r="D29" s="38">
        <v>9</v>
      </c>
      <c r="E29" s="40">
        <v>644</v>
      </c>
      <c r="F29" s="41">
        <f t="shared" si="0"/>
        <v>0.7529082213949303</v>
      </c>
      <c r="G29" s="41">
        <f t="shared" si="1"/>
        <v>2.1686746987951806</v>
      </c>
      <c r="H29" s="41">
        <f t="shared" si="2"/>
        <v>1.3782542113323124</v>
      </c>
      <c r="I29" s="41">
        <f t="shared" si="3"/>
        <v>1.112405603224784</v>
      </c>
      <c r="J29" s="41">
        <f t="shared" si="4"/>
        <v>0.63265594021656235</v>
      </c>
    </row>
    <row r="30" spans="1:10" x14ac:dyDescent="0.3">
      <c r="A30" s="38" t="s">
        <v>80</v>
      </c>
      <c r="B30" s="39">
        <v>448.43399999999997</v>
      </c>
      <c r="C30" s="40">
        <v>320</v>
      </c>
      <c r="D30" s="38">
        <v>14</v>
      </c>
      <c r="E30" s="40">
        <v>551</v>
      </c>
      <c r="F30" s="41">
        <f t="shared" si="0"/>
        <v>0.71359441969163806</v>
      </c>
      <c r="G30" s="41">
        <f t="shared" si="1"/>
        <v>4.375</v>
      </c>
      <c r="H30" s="41">
        <f t="shared" si="2"/>
        <v>2.4778761061946901</v>
      </c>
      <c r="I30" s="41">
        <f t="shared" si="3"/>
        <v>1.0543203120085645</v>
      </c>
      <c r="J30" s="41">
        <f t="shared" si="4"/>
        <v>1.2762954905063291</v>
      </c>
    </row>
    <row r="31" spans="1:10" x14ac:dyDescent="0.3">
      <c r="A31" s="38" t="s">
        <v>83</v>
      </c>
      <c r="B31" s="39">
        <v>370.67900000000003</v>
      </c>
      <c r="C31" s="40">
        <v>391</v>
      </c>
      <c r="D31" s="38">
        <v>15</v>
      </c>
      <c r="E31" s="40">
        <v>652</v>
      </c>
      <c r="F31" s="41">
        <f t="shared" si="0"/>
        <v>1.0548210176459956</v>
      </c>
      <c r="G31" s="41">
        <f t="shared" si="1"/>
        <v>3.8363171355498724</v>
      </c>
      <c r="H31" s="41">
        <f t="shared" si="2"/>
        <v>2.2488755622188905</v>
      </c>
      <c r="I31" s="41">
        <f t="shared" si="3"/>
        <v>1.5584752259109482</v>
      </c>
      <c r="J31" s="41">
        <f t="shared" si="4"/>
        <v>1.1191484023438765</v>
      </c>
    </row>
    <row r="32" spans="1:10" x14ac:dyDescent="0.3">
      <c r="A32" s="38" t="s">
        <v>84</v>
      </c>
      <c r="B32" s="39">
        <v>373.82499999999999</v>
      </c>
      <c r="C32" s="40">
        <v>331</v>
      </c>
      <c r="D32" s="38">
        <v>10</v>
      </c>
      <c r="E32" s="40">
        <v>560</v>
      </c>
      <c r="F32" s="41">
        <f t="shared" si="0"/>
        <v>0.8854410486190063</v>
      </c>
      <c r="G32" s="41">
        <f t="shared" si="1"/>
        <v>3.0211480362537766</v>
      </c>
      <c r="H32" s="41">
        <f t="shared" si="2"/>
        <v>1.7543859649122806</v>
      </c>
      <c r="I32" s="41">
        <f t="shared" si="3"/>
        <v>1.3082199872703413</v>
      </c>
      <c r="J32" s="41">
        <f t="shared" si="4"/>
        <v>0.88134345481662768</v>
      </c>
    </row>
    <row r="33" spans="1:10" x14ac:dyDescent="0.3">
      <c r="A33" s="38" t="s">
        <v>87</v>
      </c>
      <c r="B33" s="39">
        <v>133.37099999999998</v>
      </c>
      <c r="C33" s="40">
        <v>308</v>
      </c>
      <c r="D33" s="38">
        <v>5</v>
      </c>
      <c r="E33" s="40">
        <v>436</v>
      </c>
      <c r="F33" s="41">
        <f t="shared" si="0"/>
        <v>2.3093476093003731</v>
      </c>
      <c r="G33" s="41">
        <f t="shared" si="1"/>
        <v>1.6233766233766231</v>
      </c>
      <c r="H33" s="41">
        <f t="shared" si="2"/>
        <v>1.1337868480725624</v>
      </c>
      <c r="I33" s="41">
        <f t="shared" si="3"/>
        <v>3.4120111155380619</v>
      </c>
      <c r="J33" s="41">
        <f t="shared" si="4"/>
        <v>0.47357903172776578</v>
      </c>
    </row>
    <row r="34" spans="1:10" s="35" customFormat="1" x14ac:dyDescent="0.3">
      <c r="A34" s="42" t="s">
        <v>44</v>
      </c>
      <c r="B34" s="43">
        <v>1413.289</v>
      </c>
      <c r="C34" s="44">
        <v>816</v>
      </c>
      <c r="D34" s="42">
        <v>29</v>
      </c>
      <c r="E34" s="44">
        <v>1262</v>
      </c>
      <c r="F34" s="45">
        <f t="shared" si="0"/>
        <v>0.57737660167170335</v>
      </c>
      <c r="G34" s="45">
        <f t="shared" si="1"/>
        <v>3.5539215686274508</v>
      </c>
      <c r="H34" s="45">
        <f t="shared" si="2"/>
        <v>2.2463206816421377</v>
      </c>
      <c r="I34" s="45">
        <f t="shared" si="3"/>
        <v>0.85306143380998778</v>
      </c>
      <c r="J34" s="45">
        <f t="shared" si="4"/>
        <v>1.0367666449491186</v>
      </c>
    </row>
    <row r="35" spans="1:10" x14ac:dyDescent="0.3">
      <c r="A35" s="38" t="s">
        <v>89</v>
      </c>
      <c r="B35" s="39">
        <v>147.91199999999998</v>
      </c>
      <c r="C35" s="40">
        <v>127</v>
      </c>
      <c r="D35" s="38">
        <v>4</v>
      </c>
      <c r="E35" s="40">
        <v>183</v>
      </c>
      <c r="F35" s="41">
        <f t="shared" si="0"/>
        <v>0.85861863810914607</v>
      </c>
      <c r="G35" s="41">
        <f t="shared" si="1"/>
        <v>3.1496062992125982</v>
      </c>
      <c r="H35" s="41">
        <f t="shared" si="2"/>
        <v>2.1390374331550799</v>
      </c>
      <c r="I35" s="41">
        <f t="shared" si="3"/>
        <v>1.2685904562129124</v>
      </c>
      <c r="J35" s="41">
        <f t="shared" si="4"/>
        <v>0.91881790092694093</v>
      </c>
    </row>
    <row r="36" spans="1:10" x14ac:dyDescent="0.3">
      <c r="A36" s="38" t="s">
        <v>90</v>
      </c>
      <c r="B36" s="39">
        <v>267.25299999999999</v>
      </c>
      <c r="C36" s="40">
        <v>159</v>
      </c>
      <c r="D36" s="38">
        <v>5</v>
      </c>
      <c r="E36" s="40">
        <v>251</v>
      </c>
      <c r="F36" s="41">
        <f t="shared" ref="F36:F67" si="5">C36/B36</f>
        <v>0.59494187155990763</v>
      </c>
      <c r="G36" s="41">
        <f t="shared" ref="G36:G67" si="6">D36/C36*100</f>
        <v>3.1446540880503147</v>
      </c>
      <c r="H36" s="41">
        <f t="shared" ref="H36:H67" si="7">D36/(D36+E36)*100</f>
        <v>1.953125</v>
      </c>
      <c r="I36" s="41">
        <f t="shared" ref="I36:I67" si="8">F36/$F$134</f>
        <v>0.87901373993515186</v>
      </c>
      <c r="J36" s="41">
        <f t="shared" ref="J36:J67" si="9">G36/$G$134</f>
        <v>0.91737321869277921</v>
      </c>
    </row>
    <row r="37" spans="1:10" x14ac:dyDescent="0.3">
      <c r="A37" s="38" t="s">
        <v>91</v>
      </c>
      <c r="B37" s="39">
        <v>116.94099999999999</v>
      </c>
      <c r="C37" s="40">
        <v>120</v>
      </c>
      <c r="D37" s="38">
        <v>5</v>
      </c>
      <c r="E37" s="40">
        <v>166</v>
      </c>
      <c r="F37" s="41">
        <f t="shared" si="5"/>
        <v>1.0261584901788081</v>
      </c>
      <c r="G37" s="41">
        <f t="shared" si="6"/>
        <v>4.1666666666666661</v>
      </c>
      <c r="H37" s="41">
        <f t="shared" si="7"/>
        <v>2.9239766081871341</v>
      </c>
      <c r="I37" s="41">
        <f t="shared" si="8"/>
        <v>1.516126961871527</v>
      </c>
      <c r="J37" s="41">
        <f t="shared" si="9"/>
        <v>1.2155195147679321</v>
      </c>
    </row>
    <row r="38" spans="1:10" x14ac:dyDescent="0.3">
      <c r="A38" s="38" t="s">
        <v>88</v>
      </c>
      <c r="B38" s="39">
        <v>881.18299999999999</v>
      </c>
      <c r="C38" s="40">
        <v>410</v>
      </c>
      <c r="D38" s="38">
        <v>15</v>
      </c>
      <c r="E38" s="40">
        <v>662</v>
      </c>
      <c r="F38" s="41">
        <f t="shared" si="5"/>
        <v>0.46528360170361888</v>
      </c>
      <c r="G38" s="41">
        <f t="shared" si="6"/>
        <v>3.6585365853658534</v>
      </c>
      <c r="H38" s="41">
        <f t="shared" si="7"/>
        <v>2.2156573116691285</v>
      </c>
      <c r="I38" s="41">
        <f t="shared" si="8"/>
        <v>0.68744645219144296</v>
      </c>
      <c r="J38" s="41">
        <f t="shared" si="9"/>
        <v>1.0672854276011112</v>
      </c>
    </row>
    <row r="39" spans="1:10" s="35" customFormat="1" x14ac:dyDescent="0.3">
      <c r="A39" s="42" t="s">
        <v>45</v>
      </c>
      <c r="B39" s="43">
        <v>3111.5400000000004</v>
      </c>
      <c r="C39" s="44">
        <v>4026</v>
      </c>
      <c r="D39" s="42">
        <v>132</v>
      </c>
      <c r="E39" s="44">
        <v>6531</v>
      </c>
      <c r="F39" s="45">
        <f t="shared" si="5"/>
        <v>1.2938930561715418</v>
      </c>
      <c r="G39" s="45">
        <f t="shared" si="6"/>
        <v>3.278688524590164</v>
      </c>
      <c r="H39" s="45">
        <f t="shared" si="7"/>
        <v>1.9810895992796038</v>
      </c>
      <c r="I39" s="45">
        <f t="shared" si="8"/>
        <v>1.9116989890111393</v>
      </c>
      <c r="J39" s="45">
        <f t="shared" si="9"/>
        <v>0.95647437227640586</v>
      </c>
    </row>
    <row r="40" spans="1:10" x14ac:dyDescent="0.3">
      <c r="A40" s="38" t="s">
        <v>95</v>
      </c>
      <c r="B40" s="39">
        <v>611.93300000000011</v>
      </c>
      <c r="C40" s="40">
        <v>370</v>
      </c>
      <c r="D40" s="38">
        <v>21</v>
      </c>
      <c r="E40" s="40">
        <v>728</v>
      </c>
      <c r="F40" s="41">
        <f t="shared" si="5"/>
        <v>0.60464135779570627</v>
      </c>
      <c r="G40" s="41">
        <f t="shared" si="6"/>
        <v>5.6756756756756763</v>
      </c>
      <c r="H40" s="41">
        <f t="shared" si="7"/>
        <v>2.8037383177570092</v>
      </c>
      <c r="I40" s="41">
        <f t="shared" si="8"/>
        <v>0.89334452093939376</v>
      </c>
      <c r="J40" s="41">
        <f t="shared" si="9"/>
        <v>1.655734690386589</v>
      </c>
    </row>
    <row r="41" spans="1:10" x14ac:dyDescent="0.3">
      <c r="A41" s="38" t="s">
        <v>92</v>
      </c>
      <c r="B41" s="39">
        <v>364.28699999999992</v>
      </c>
      <c r="C41" s="40">
        <v>410</v>
      </c>
      <c r="D41" s="38">
        <v>20</v>
      </c>
      <c r="E41" s="40">
        <v>722</v>
      </c>
      <c r="F41" s="41">
        <f t="shared" si="5"/>
        <v>1.1254862237741123</v>
      </c>
      <c r="G41" s="41">
        <f t="shared" si="6"/>
        <v>4.8780487804878048</v>
      </c>
      <c r="H41" s="41">
        <f t="shared" si="7"/>
        <v>2.6954177897574128</v>
      </c>
      <c r="I41" s="41">
        <f t="shared" si="8"/>
        <v>1.6628815386807994</v>
      </c>
      <c r="J41" s="41">
        <f t="shared" si="9"/>
        <v>1.4230472368014817</v>
      </c>
    </row>
    <row r="42" spans="1:10" x14ac:dyDescent="0.3">
      <c r="A42" s="38" t="s">
        <v>96</v>
      </c>
      <c r="B42" s="39">
        <v>455.94099999999997</v>
      </c>
      <c r="C42" s="40">
        <v>130</v>
      </c>
      <c r="D42" s="38">
        <v>9</v>
      </c>
      <c r="E42" s="40">
        <v>252</v>
      </c>
      <c r="F42" s="41">
        <f t="shared" si="5"/>
        <v>0.28512461042108522</v>
      </c>
      <c r="G42" s="41">
        <f t="shared" si="6"/>
        <v>6.9230769230769234</v>
      </c>
      <c r="H42" s="41">
        <f t="shared" si="7"/>
        <v>3.4482758620689653</v>
      </c>
      <c r="I42" s="41">
        <f t="shared" si="8"/>
        <v>0.42126544143994454</v>
      </c>
      <c r="J42" s="41">
        <f t="shared" si="9"/>
        <v>2.0196324245374875</v>
      </c>
    </row>
    <row r="43" spans="1:10" x14ac:dyDescent="0.3">
      <c r="A43" s="38" t="s">
        <v>94</v>
      </c>
      <c r="B43" s="39">
        <v>1216.8140000000001</v>
      </c>
      <c r="C43" s="40">
        <v>2957</v>
      </c>
      <c r="D43" s="38">
        <v>74</v>
      </c>
      <c r="E43" s="40">
        <v>4561</v>
      </c>
      <c r="F43" s="41">
        <f t="shared" si="5"/>
        <v>2.4301166817607291</v>
      </c>
      <c r="G43" s="41">
        <f t="shared" si="6"/>
        <v>2.5025363544132566</v>
      </c>
      <c r="H43" s="41">
        <f t="shared" si="7"/>
        <v>1.5965480043149947</v>
      </c>
      <c r="I43" s="41">
        <f t="shared" si="8"/>
        <v>3.5904448065027554</v>
      </c>
      <c r="J43" s="41">
        <f t="shared" si="9"/>
        <v>0.73005162604932294</v>
      </c>
    </row>
    <row r="44" spans="1:10" x14ac:dyDescent="0.3">
      <c r="A44" s="38" t="s">
        <v>93</v>
      </c>
      <c r="B44" s="39">
        <v>462.56499999999988</v>
      </c>
      <c r="C44" s="40">
        <v>159</v>
      </c>
      <c r="D44" s="38">
        <v>8</v>
      </c>
      <c r="E44" s="40">
        <v>268</v>
      </c>
      <c r="F44" s="41">
        <f t="shared" si="5"/>
        <v>0.34373547501432239</v>
      </c>
      <c r="G44" s="41">
        <f t="shared" si="6"/>
        <v>5.0314465408805038</v>
      </c>
      <c r="H44" s="41">
        <f t="shared" si="7"/>
        <v>2.8985507246376812</v>
      </c>
      <c r="I44" s="41">
        <f t="shared" si="8"/>
        <v>0.50786172546320885</v>
      </c>
      <c r="J44" s="41">
        <f t="shared" si="9"/>
        <v>1.4677971499084468</v>
      </c>
    </row>
    <row r="45" spans="1:10" s="35" customFormat="1" x14ac:dyDescent="0.3">
      <c r="A45" s="42" t="s">
        <v>46</v>
      </c>
      <c r="B45" s="43">
        <v>1468.7430000000002</v>
      </c>
      <c r="C45" s="44">
        <v>1548</v>
      </c>
      <c r="D45" s="42">
        <v>27</v>
      </c>
      <c r="E45" s="44">
        <v>2227</v>
      </c>
      <c r="F45" s="45">
        <f t="shared" si="5"/>
        <v>1.0539624699487928</v>
      </c>
      <c r="G45" s="45">
        <f t="shared" si="6"/>
        <v>1.7441860465116279</v>
      </c>
      <c r="H45" s="45">
        <f t="shared" si="7"/>
        <v>1.1978704525288377</v>
      </c>
      <c r="I45" s="45">
        <f t="shared" si="8"/>
        <v>1.5572067402683893</v>
      </c>
      <c r="J45" s="45">
        <f t="shared" si="9"/>
        <v>0.5088221224609949</v>
      </c>
    </row>
    <row r="46" spans="1:10" x14ac:dyDescent="0.3">
      <c r="A46" s="38" t="s">
        <v>97</v>
      </c>
      <c r="B46" s="39">
        <v>526.19899999999996</v>
      </c>
      <c r="C46" s="40">
        <v>549</v>
      </c>
      <c r="D46" s="38">
        <v>4</v>
      </c>
      <c r="E46" s="40">
        <v>769</v>
      </c>
      <c r="F46" s="41">
        <f t="shared" si="5"/>
        <v>1.043331515263237</v>
      </c>
      <c r="G46" s="41">
        <f t="shared" si="6"/>
        <v>0.72859744990892528</v>
      </c>
      <c r="H46" s="41">
        <f t="shared" si="7"/>
        <v>0.51746442432082795</v>
      </c>
      <c r="I46" s="41">
        <f t="shared" si="8"/>
        <v>1.5414997347877863</v>
      </c>
      <c r="J46" s="41">
        <f t="shared" si="9"/>
        <v>0.21254986050586794</v>
      </c>
    </row>
    <row r="47" spans="1:10" x14ac:dyDescent="0.3">
      <c r="A47" s="38" t="s">
        <v>100</v>
      </c>
      <c r="B47" s="39">
        <v>239.06100000000001</v>
      </c>
      <c r="C47" s="40">
        <v>222</v>
      </c>
      <c r="D47" s="38">
        <v>8</v>
      </c>
      <c r="E47" s="40">
        <v>307</v>
      </c>
      <c r="F47" s="41">
        <f t="shared" si="5"/>
        <v>0.92863327769899728</v>
      </c>
      <c r="G47" s="41">
        <f t="shared" si="6"/>
        <v>3.6036036036036037</v>
      </c>
      <c r="H47" s="41">
        <f t="shared" si="7"/>
        <v>2.5396825396825395</v>
      </c>
      <c r="I47" s="41">
        <f t="shared" si="8"/>
        <v>1.372035571001559</v>
      </c>
      <c r="J47" s="41">
        <f t="shared" si="9"/>
        <v>1.051260120880374</v>
      </c>
    </row>
    <row r="48" spans="1:10" x14ac:dyDescent="0.3">
      <c r="A48" s="38" t="s">
        <v>99</v>
      </c>
      <c r="B48" s="39">
        <v>291.67600000000004</v>
      </c>
      <c r="C48" s="40">
        <v>202</v>
      </c>
      <c r="D48" s="38">
        <v>7</v>
      </c>
      <c r="E48" s="40">
        <v>289</v>
      </c>
      <c r="F48" s="41">
        <f t="shared" si="5"/>
        <v>0.69254926699488462</v>
      </c>
      <c r="G48" s="41">
        <f t="shared" si="6"/>
        <v>3.4653465346534658</v>
      </c>
      <c r="H48" s="41">
        <f t="shared" si="7"/>
        <v>2.3648648648648649</v>
      </c>
      <c r="I48" s="41">
        <f t="shared" si="8"/>
        <v>1.0232265543428345</v>
      </c>
      <c r="J48" s="41">
        <f t="shared" si="9"/>
        <v>1.0109271211931319</v>
      </c>
    </row>
    <row r="49" spans="1:10" x14ac:dyDescent="0.3">
      <c r="A49" s="38" t="s">
        <v>98</v>
      </c>
      <c r="B49" s="39">
        <v>411.80700000000002</v>
      </c>
      <c r="C49" s="40">
        <v>575</v>
      </c>
      <c r="D49" s="38">
        <v>8</v>
      </c>
      <c r="E49" s="40">
        <v>862</v>
      </c>
      <c r="F49" s="41">
        <f t="shared" si="5"/>
        <v>1.396285152996428</v>
      </c>
      <c r="G49" s="41">
        <f t="shared" si="6"/>
        <v>1.3913043478260869</v>
      </c>
      <c r="H49" s="41">
        <f t="shared" si="7"/>
        <v>0.91954022988505746</v>
      </c>
      <c r="I49" s="41">
        <f t="shared" si="8"/>
        <v>2.0629810961754229</v>
      </c>
      <c r="J49" s="41">
        <f t="shared" si="9"/>
        <v>0.40587782058337912</v>
      </c>
    </row>
    <row r="50" spans="1:10" s="35" customFormat="1" x14ac:dyDescent="0.3">
      <c r="A50" s="42" t="s">
        <v>47</v>
      </c>
      <c r="B50" s="43">
        <v>4226.7990000000009</v>
      </c>
      <c r="C50" s="44">
        <v>5774</v>
      </c>
      <c r="D50" s="42">
        <v>135</v>
      </c>
      <c r="E50" s="44">
        <v>9292</v>
      </c>
      <c r="F50" s="45">
        <f t="shared" si="5"/>
        <v>1.3660455583527864</v>
      </c>
      <c r="G50" s="45">
        <f t="shared" si="6"/>
        <v>2.338067197783166</v>
      </c>
      <c r="H50" s="45">
        <f t="shared" si="7"/>
        <v>1.4320568579611752</v>
      </c>
      <c r="I50" s="45">
        <f t="shared" si="8"/>
        <v>2.018302749512519</v>
      </c>
      <c r="J50" s="45">
        <f t="shared" si="9"/>
        <v>0.68207191337861117</v>
      </c>
    </row>
    <row r="51" spans="1:10" x14ac:dyDescent="0.3">
      <c r="A51" s="38" t="s">
        <v>101</v>
      </c>
      <c r="B51" s="39">
        <v>446.62599999999998</v>
      </c>
      <c r="C51" s="40">
        <v>687</v>
      </c>
      <c r="D51" s="38">
        <v>22</v>
      </c>
      <c r="E51" s="40">
        <v>1119</v>
      </c>
      <c r="F51" s="41">
        <f t="shared" si="5"/>
        <v>1.5381997465440884</v>
      </c>
      <c r="G51" s="41">
        <f t="shared" si="6"/>
        <v>3.2023289665211063</v>
      </c>
      <c r="H51" s="41">
        <f t="shared" si="7"/>
        <v>1.9281332164767746</v>
      </c>
      <c r="I51" s="41">
        <f t="shared" si="8"/>
        <v>2.2726568369307865</v>
      </c>
      <c r="J51" s="41">
        <f t="shared" si="9"/>
        <v>0.93419840436312707</v>
      </c>
    </row>
    <row r="52" spans="1:10" x14ac:dyDescent="0.3">
      <c r="A52" s="38" t="s">
        <v>102</v>
      </c>
      <c r="B52" s="39">
        <v>874.54900000000032</v>
      </c>
      <c r="C52" s="40">
        <v>805</v>
      </c>
      <c r="D52" s="38">
        <v>27</v>
      </c>
      <c r="E52" s="40">
        <v>1314</v>
      </c>
      <c r="F52" s="41">
        <f t="shared" si="5"/>
        <v>0.92047443882503976</v>
      </c>
      <c r="G52" s="41">
        <f t="shared" si="6"/>
        <v>3.354037267080745</v>
      </c>
      <c r="H52" s="41">
        <f t="shared" si="7"/>
        <v>2.0134228187919461</v>
      </c>
      <c r="I52" s="41">
        <f t="shared" si="8"/>
        <v>1.3599810631328797</v>
      </c>
      <c r="J52" s="41">
        <f t="shared" si="9"/>
        <v>0.9784554603349318</v>
      </c>
    </row>
    <row r="53" spans="1:10" x14ac:dyDescent="0.3">
      <c r="A53" s="38" t="s">
        <v>104</v>
      </c>
      <c r="B53" s="39">
        <v>218.35</v>
      </c>
      <c r="C53" s="40">
        <v>345</v>
      </c>
      <c r="D53" s="38">
        <v>5</v>
      </c>
      <c r="E53" s="40">
        <v>539</v>
      </c>
      <c r="F53" s="41">
        <f t="shared" si="5"/>
        <v>1.5800320586214793</v>
      </c>
      <c r="G53" s="41">
        <f t="shared" si="6"/>
        <v>1.4492753623188406</v>
      </c>
      <c r="H53" s="41">
        <f t="shared" si="7"/>
        <v>0.91911764705882359</v>
      </c>
      <c r="I53" s="41">
        <f t="shared" si="8"/>
        <v>2.3344631727209864</v>
      </c>
      <c r="J53" s="41">
        <f t="shared" si="9"/>
        <v>0.42278939644101993</v>
      </c>
    </row>
    <row r="54" spans="1:10" x14ac:dyDescent="0.3">
      <c r="A54" s="38" t="s">
        <v>108</v>
      </c>
      <c r="B54" s="39">
        <v>287.69899999999996</v>
      </c>
      <c r="C54" s="40">
        <v>230</v>
      </c>
      <c r="D54" s="38">
        <v>6</v>
      </c>
      <c r="E54" s="40">
        <v>419</v>
      </c>
      <c r="F54" s="41">
        <f t="shared" si="5"/>
        <v>0.7994466438882305</v>
      </c>
      <c r="G54" s="41">
        <f t="shared" si="6"/>
        <v>2.6086956521739131</v>
      </c>
      <c r="H54" s="41">
        <f t="shared" si="7"/>
        <v>1.411764705882353</v>
      </c>
      <c r="I54" s="41">
        <f t="shared" si="8"/>
        <v>1.1811651153083083</v>
      </c>
      <c r="J54" s="41">
        <f t="shared" si="9"/>
        <v>0.76102091359383595</v>
      </c>
    </row>
    <row r="55" spans="1:10" x14ac:dyDescent="0.3">
      <c r="A55" s="38" t="s">
        <v>103</v>
      </c>
      <c r="B55" s="39">
        <v>138.215</v>
      </c>
      <c r="C55" s="40">
        <v>258</v>
      </c>
      <c r="D55" s="38">
        <v>7</v>
      </c>
      <c r="E55" s="40">
        <v>395</v>
      </c>
      <c r="F55" s="41">
        <f t="shared" si="5"/>
        <v>1.8666570198603625</v>
      </c>
      <c r="G55" s="41">
        <f t="shared" si="6"/>
        <v>2.7131782945736433</v>
      </c>
      <c r="H55" s="41">
        <f t="shared" si="7"/>
        <v>1.7412935323383085</v>
      </c>
      <c r="I55" s="41">
        <f t="shared" si="8"/>
        <v>2.757945350024738</v>
      </c>
      <c r="J55" s="41">
        <f t="shared" si="9"/>
        <v>0.7915010793837699</v>
      </c>
    </row>
    <row r="56" spans="1:10" x14ac:dyDescent="0.3">
      <c r="A56" s="38" t="s">
        <v>107</v>
      </c>
      <c r="B56" s="39">
        <v>166.09799999999998</v>
      </c>
      <c r="C56" s="40">
        <v>194</v>
      </c>
      <c r="D56" s="38">
        <v>5</v>
      </c>
      <c r="E56" s="40">
        <v>339</v>
      </c>
      <c r="F56" s="41">
        <f t="shared" si="5"/>
        <v>1.1679851653842912</v>
      </c>
      <c r="G56" s="41">
        <f t="shared" si="6"/>
        <v>2.5773195876288657</v>
      </c>
      <c r="H56" s="41">
        <f t="shared" si="7"/>
        <v>1.4534883720930232</v>
      </c>
      <c r="I56" s="41">
        <f t="shared" si="8"/>
        <v>1.7256728051789874</v>
      </c>
      <c r="J56" s="41">
        <f t="shared" si="9"/>
        <v>0.75186774109356636</v>
      </c>
    </row>
    <row r="57" spans="1:10" x14ac:dyDescent="0.3">
      <c r="A57" s="38" t="s">
        <v>109</v>
      </c>
      <c r="B57" s="39">
        <v>371.15300000000002</v>
      </c>
      <c r="C57" s="40">
        <v>244</v>
      </c>
      <c r="D57" s="38">
        <v>14</v>
      </c>
      <c r="E57" s="40">
        <v>394</v>
      </c>
      <c r="F57" s="41">
        <f t="shared" si="5"/>
        <v>0.65741082518530092</v>
      </c>
      <c r="G57" s="41">
        <f t="shared" si="6"/>
        <v>5.7377049180327866</v>
      </c>
      <c r="H57" s="41">
        <f t="shared" si="7"/>
        <v>3.4313725490196081</v>
      </c>
      <c r="I57" s="41">
        <f t="shared" si="8"/>
        <v>0.97131026700950018</v>
      </c>
      <c r="J57" s="41">
        <f t="shared" si="9"/>
        <v>1.6738301514837099</v>
      </c>
    </row>
    <row r="58" spans="1:10" x14ac:dyDescent="0.3">
      <c r="A58" s="38" t="s">
        <v>111</v>
      </c>
      <c r="B58" s="39">
        <v>481.69399999999996</v>
      </c>
      <c r="C58" s="40">
        <v>1452</v>
      </c>
      <c r="D58" s="38">
        <v>27</v>
      </c>
      <c r="E58" s="40">
        <v>2276</v>
      </c>
      <c r="F58" s="41">
        <f t="shared" si="5"/>
        <v>3.014361814762069</v>
      </c>
      <c r="G58" s="41">
        <f t="shared" si="6"/>
        <v>1.859504132231405</v>
      </c>
      <c r="H58" s="41">
        <f t="shared" si="7"/>
        <v>1.1723838471558836</v>
      </c>
      <c r="I58" s="41">
        <f t="shared" si="8"/>
        <v>4.4536543467085759</v>
      </c>
      <c r="J58" s="41">
        <f t="shared" si="9"/>
        <v>0.54246325452453181</v>
      </c>
    </row>
    <row r="59" spans="1:10" x14ac:dyDescent="0.3">
      <c r="A59" s="38" t="s">
        <v>112</v>
      </c>
      <c r="B59" s="39">
        <v>81.400000000000006</v>
      </c>
      <c r="C59" s="40">
        <v>446</v>
      </c>
      <c r="D59" s="38">
        <v>2</v>
      </c>
      <c r="E59" s="40">
        <v>672</v>
      </c>
      <c r="F59" s="41">
        <f t="shared" si="5"/>
        <v>5.479115479115479</v>
      </c>
      <c r="G59" s="41">
        <f t="shared" si="6"/>
        <v>0.44843049327354262</v>
      </c>
      <c r="H59" s="41">
        <f t="shared" si="7"/>
        <v>0.29673590504451042</v>
      </c>
      <c r="I59" s="41">
        <f t="shared" si="8"/>
        <v>8.0952745454039032</v>
      </c>
      <c r="J59" s="41">
        <f t="shared" si="9"/>
        <v>0.13081824374184026</v>
      </c>
    </row>
    <row r="60" spans="1:10" x14ac:dyDescent="0.3">
      <c r="A60" s="38" t="s">
        <v>106</v>
      </c>
      <c r="B60" s="39">
        <v>489.28500000000003</v>
      </c>
      <c r="C60" s="40">
        <v>381</v>
      </c>
      <c r="D60" s="38">
        <v>11</v>
      </c>
      <c r="E60" s="40">
        <v>618</v>
      </c>
      <c r="F60" s="41">
        <f t="shared" si="5"/>
        <v>0.77868726815659584</v>
      </c>
      <c r="G60" s="41">
        <f t="shared" si="6"/>
        <v>2.8871391076115485</v>
      </c>
      <c r="H60" s="41">
        <f t="shared" si="7"/>
        <v>1.7488076311605723</v>
      </c>
      <c r="I60" s="41">
        <f t="shared" si="8"/>
        <v>1.1504935869239663</v>
      </c>
      <c r="J60" s="41">
        <f t="shared" si="9"/>
        <v>0.84224974251636253</v>
      </c>
    </row>
    <row r="61" spans="1:10" x14ac:dyDescent="0.3">
      <c r="A61" s="38" t="s">
        <v>110</v>
      </c>
      <c r="B61" s="39">
        <v>331.08100000000002</v>
      </c>
      <c r="C61" s="40">
        <v>192</v>
      </c>
      <c r="D61" s="38">
        <v>3</v>
      </c>
      <c r="E61" s="40">
        <v>355</v>
      </c>
      <c r="F61" s="41">
        <f t="shared" si="5"/>
        <v>0.57991850936779821</v>
      </c>
      <c r="G61" s="41">
        <f t="shared" si="6"/>
        <v>1.5625</v>
      </c>
      <c r="H61" s="41">
        <f t="shared" si="7"/>
        <v>0.83798882681564246</v>
      </c>
      <c r="I61" s="41">
        <f t="shared" si="8"/>
        <v>0.85681704742087028</v>
      </c>
      <c r="J61" s="41">
        <f t="shared" si="9"/>
        <v>0.45581981803797461</v>
      </c>
    </row>
    <row r="62" spans="1:10" x14ac:dyDescent="0.3">
      <c r="A62" s="38" t="s">
        <v>105</v>
      </c>
      <c r="B62" s="39">
        <v>340.649</v>
      </c>
      <c r="C62" s="40">
        <v>540</v>
      </c>
      <c r="D62" s="38">
        <v>6</v>
      </c>
      <c r="E62" s="40">
        <v>852</v>
      </c>
      <c r="F62" s="41">
        <f t="shared" si="5"/>
        <v>1.5852094090985149</v>
      </c>
      <c r="G62" s="41">
        <f t="shared" si="6"/>
        <v>1.1111111111111112</v>
      </c>
      <c r="H62" s="41">
        <f t="shared" si="7"/>
        <v>0.69930069930069927</v>
      </c>
      <c r="I62" s="41">
        <f t="shared" si="8"/>
        <v>2.3421125960063938</v>
      </c>
      <c r="J62" s="41">
        <f t="shared" si="9"/>
        <v>0.32413853727144865</v>
      </c>
    </row>
    <row r="63" spans="1:10" s="35" customFormat="1" x14ac:dyDescent="0.3">
      <c r="A63" s="42" t="s">
        <v>48</v>
      </c>
      <c r="B63" s="43">
        <v>1540.415</v>
      </c>
      <c r="C63" s="44">
        <v>1108</v>
      </c>
      <c r="D63" s="42">
        <v>32</v>
      </c>
      <c r="E63" s="44">
        <v>1876</v>
      </c>
      <c r="F63" s="45">
        <f t="shared" si="5"/>
        <v>0.71928668573079335</v>
      </c>
      <c r="G63" s="45">
        <f t="shared" si="6"/>
        <v>2.8880866425992782</v>
      </c>
      <c r="H63" s="45">
        <f t="shared" si="7"/>
        <v>1.6771488469601679</v>
      </c>
      <c r="I63" s="45">
        <f t="shared" si="8"/>
        <v>1.0627305118935795</v>
      </c>
      <c r="J63" s="45">
        <f t="shared" si="9"/>
        <v>0.8425261618608052</v>
      </c>
    </row>
    <row r="64" spans="1:10" x14ac:dyDescent="0.3">
      <c r="A64" s="38" t="s">
        <v>115</v>
      </c>
      <c r="B64" s="39">
        <v>321.60599999999999</v>
      </c>
      <c r="C64" s="40">
        <v>278</v>
      </c>
      <c r="D64" s="38">
        <v>11</v>
      </c>
      <c r="E64" s="40">
        <v>490</v>
      </c>
      <c r="F64" s="41">
        <f t="shared" si="5"/>
        <v>0.86441173361193513</v>
      </c>
      <c r="G64" s="41">
        <f t="shared" si="6"/>
        <v>3.9568345323741005</v>
      </c>
      <c r="H64" s="41">
        <f t="shared" si="7"/>
        <v>2.19560878243513</v>
      </c>
      <c r="I64" s="41">
        <f t="shared" si="8"/>
        <v>1.2771496294483693</v>
      </c>
      <c r="J64" s="41">
        <f t="shared" si="9"/>
        <v>1.1543063017940076</v>
      </c>
    </row>
    <row r="65" spans="1:10" x14ac:dyDescent="0.3">
      <c r="A65" s="38" t="s">
        <v>114</v>
      </c>
      <c r="B65" s="39">
        <v>225.20100000000002</v>
      </c>
      <c r="C65" s="40">
        <v>173</v>
      </c>
      <c r="D65" s="38">
        <v>2</v>
      </c>
      <c r="E65" s="40">
        <v>257</v>
      </c>
      <c r="F65" s="41">
        <f t="shared" si="5"/>
        <v>0.7682026278746541</v>
      </c>
      <c r="G65" s="41">
        <f t="shared" si="6"/>
        <v>1.1560693641618496</v>
      </c>
      <c r="H65" s="41">
        <f t="shared" si="7"/>
        <v>0.77220077220077221</v>
      </c>
      <c r="I65" s="41">
        <f t="shared" si="8"/>
        <v>1.1350027578082746</v>
      </c>
      <c r="J65" s="41">
        <f t="shared" si="9"/>
        <v>0.33725396941538005</v>
      </c>
    </row>
    <row r="66" spans="1:10" x14ac:dyDescent="0.3">
      <c r="A66" s="38" t="s">
        <v>117</v>
      </c>
      <c r="B66" s="39">
        <v>143.262</v>
      </c>
      <c r="C66" s="40">
        <v>133</v>
      </c>
      <c r="D66" s="38">
        <v>2</v>
      </c>
      <c r="E66" s="40">
        <v>227</v>
      </c>
      <c r="F66" s="41">
        <f t="shared" si="5"/>
        <v>0.92836900224763019</v>
      </c>
      <c r="G66" s="41">
        <f t="shared" si="6"/>
        <v>1.5037593984962405</v>
      </c>
      <c r="H66" s="41">
        <f t="shared" si="7"/>
        <v>0.87336244541484709</v>
      </c>
      <c r="I66" s="41">
        <f t="shared" si="8"/>
        <v>1.3716451097414191</v>
      </c>
      <c r="J66" s="41">
        <f t="shared" si="9"/>
        <v>0.43868373465308835</v>
      </c>
    </row>
    <row r="67" spans="1:10" x14ac:dyDescent="0.3">
      <c r="A67" s="38" t="s">
        <v>116</v>
      </c>
      <c r="B67" s="39">
        <v>476.3</v>
      </c>
      <c r="C67" s="40">
        <v>255</v>
      </c>
      <c r="D67" s="38">
        <v>10</v>
      </c>
      <c r="E67" s="40">
        <v>457</v>
      </c>
      <c r="F67" s="41">
        <f t="shared" si="5"/>
        <v>0.53537686332143608</v>
      </c>
      <c r="G67" s="41">
        <f t="shared" si="6"/>
        <v>3.9215686274509802</v>
      </c>
      <c r="H67" s="41">
        <f t="shared" si="7"/>
        <v>2.1413276231263381</v>
      </c>
      <c r="I67" s="41">
        <f t="shared" si="8"/>
        <v>0.79100772932492913</v>
      </c>
      <c r="J67" s="41">
        <f t="shared" si="9"/>
        <v>1.1440183668404069</v>
      </c>
    </row>
    <row r="68" spans="1:10" x14ac:dyDescent="0.3">
      <c r="A68" s="38" t="s">
        <v>113</v>
      </c>
      <c r="B68" s="39">
        <v>374.04600000000005</v>
      </c>
      <c r="C68" s="40">
        <v>269</v>
      </c>
      <c r="D68" s="38">
        <v>7</v>
      </c>
      <c r="E68" s="40">
        <v>445</v>
      </c>
      <c r="F68" s="41">
        <f t="shared" ref="F68:F99" si="10">C68/B68</f>
        <v>0.71916288370949022</v>
      </c>
      <c r="G68" s="41">
        <f t="shared" ref="G68:G99" si="11">D68/C68*100</f>
        <v>2.6022304832713754</v>
      </c>
      <c r="H68" s="41">
        <f t="shared" ref="H68:H99" si="12">D68/(D68+E68)*100</f>
        <v>1.5486725663716814</v>
      </c>
      <c r="I68" s="41">
        <f t="shared" ref="I68:I99" si="13">F68/$F$134</f>
        <v>1.0625475970863365</v>
      </c>
      <c r="J68" s="41">
        <f t="shared" ref="J68:J99" si="14">G68/$G$134</f>
        <v>0.75913486424168264</v>
      </c>
    </row>
    <row r="69" spans="1:10" s="35" customFormat="1" x14ac:dyDescent="0.3">
      <c r="A69" s="42" t="s">
        <v>49</v>
      </c>
      <c r="B69" s="43">
        <v>1011.2159999999999</v>
      </c>
      <c r="C69" s="44">
        <v>188</v>
      </c>
      <c r="D69" s="42">
        <v>12</v>
      </c>
      <c r="E69" s="44">
        <v>353</v>
      </c>
      <c r="F69" s="45">
        <f t="shared" si="10"/>
        <v>0.18591477982943311</v>
      </c>
      <c r="G69" s="45">
        <f t="shared" si="11"/>
        <v>6.3829787234042552</v>
      </c>
      <c r="H69" s="45">
        <f t="shared" si="12"/>
        <v>3.2876712328767121</v>
      </c>
      <c r="I69" s="45">
        <f t="shared" si="13"/>
        <v>0.27468506376699792</v>
      </c>
      <c r="J69" s="45">
        <f t="shared" si="14"/>
        <v>1.8620724481551303</v>
      </c>
    </row>
    <row r="70" spans="1:10" x14ac:dyDescent="0.3">
      <c r="A70" s="38" t="s">
        <v>119</v>
      </c>
      <c r="B70" s="39">
        <v>664.59699999999987</v>
      </c>
      <c r="C70" s="40">
        <v>101</v>
      </c>
      <c r="D70" s="38">
        <v>8</v>
      </c>
      <c r="E70" s="40">
        <v>190</v>
      </c>
      <c r="F70" s="41">
        <f t="shared" si="10"/>
        <v>0.15197179644205439</v>
      </c>
      <c r="G70" s="41">
        <f t="shared" si="11"/>
        <v>7.9207920792079207</v>
      </c>
      <c r="H70" s="41">
        <f t="shared" si="12"/>
        <v>4.0404040404040407</v>
      </c>
      <c r="I70" s="41">
        <f t="shared" si="13"/>
        <v>0.22453504038123911</v>
      </c>
      <c r="J70" s="41">
        <f t="shared" si="14"/>
        <v>2.3106905627271583</v>
      </c>
    </row>
    <row r="71" spans="1:10" x14ac:dyDescent="0.3">
      <c r="A71" s="38" t="s">
        <v>118</v>
      </c>
      <c r="B71" s="39">
        <v>346.61899999999997</v>
      </c>
      <c r="C71" s="40">
        <v>87</v>
      </c>
      <c r="D71" s="38">
        <v>4</v>
      </c>
      <c r="E71" s="40">
        <v>163</v>
      </c>
      <c r="F71" s="41">
        <f t="shared" si="10"/>
        <v>0.25099605041847101</v>
      </c>
      <c r="G71" s="41">
        <f t="shared" si="11"/>
        <v>4.5977011494252871</v>
      </c>
      <c r="H71" s="41">
        <f t="shared" si="12"/>
        <v>2.3952095808383236</v>
      </c>
      <c r="I71" s="41">
        <f t="shared" si="13"/>
        <v>0.37084123262128799</v>
      </c>
      <c r="J71" s="41">
        <f t="shared" si="14"/>
        <v>1.3412629128473736</v>
      </c>
    </row>
    <row r="72" spans="1:10" s="35" customFormat="1" x14ac:dyDescent="0.3">
      <c r="A72" s="42" t="s">
        <v>50</v>
      </c>
      <c r="B72" s="43">
        <v>3971.95</v>
      </c>
      <c r="C72" s="44">
        <v>2556</v>
      </c>
      <c r="D72" s="42">
        <v>105</v>
      </c>
      <c r="E72" s="44">
        <v>4051</v>
      </c>
      <c r="F72" s="45">
        <f t="shared" si="10"/>
        <v>0.64351263233424394</v>
      </c>
      <c r="G72" s="45">
        <f t="shared" si="11"/>
        <v>4.107981220657277</v>
      </c>
      <c r="H72" s="45">
        <f t="shared" si="12"/>
        <v>2.5264677574590952</v>
      </c>
      <c r="I72" s="45">
        <f t="shared" si="13"/>
        <v>0.95077598784653594</v>
      </c>
      <c r="J72" s="45">
        <f t="shared" si="14"/>
        <v>1.1983995216021868</v>
      </c>
    </row>
    <row r="73" spans="1:10" x14ac:dyDescent="0.3">
      <c r="A73" s="38" t="s">
        <v>123</v>
      </c>
      <c r="B73" s="39">
        <v>581.10699999999986</v>
      </c>
      <c r="C73" s="40">
        <v>385</v>
      </c>
      <c r="D73" s="38">
        <v>19</v>
      </c>
      <c r="E73" s="40">
        <v>612</v>
      </c>
      <c r="F73" s="41">
        <f t="shared" si="10"/>
        <v>0.6625285876783451</v>
      </c>
      <c r="G73" s="41">
        <f t="shared" si="11"/>
        <v>4.9350649350649354</v>
      </c>
      <c r="H73" s="41">
        <f t="shared" si="12"/>
        <v>3.0110935023771792</v>
      </c>
      <c r="I73" s="41">
        <f t="shared" si="13"/>
        <v>0.97887165033811951</v>
      </c>
      <c r="J73" s="41">
        <f t="shared" si="14"/>
        <v>1.4396802564524083</v>
      </c>
    </row>
    <row r="74" spans="1:10" x14ac:dyDescent="0.3">
      <c r="A74" s="38" t="s">
        <v>127</v>
      </c>
      <c r="B74" s="39">
        <v>236.93699999999995</v>
      </c>
      <c r="C74" s="40">
        <v>142</v>
      </c>
      <c r="D74" s="38">
        <v>11</v>
      </c>
      <c r="E74" s="40">
        <v>261</v>
      </c>
      <c r="F74" s="41">
        <f t="shared" si="10"/>
        <v>0.59931542983999975</v>
      </c>
      <c r="G74" s="41">
        <f t="shared" si="11"/>
        <v>7.7464788732394361</v>
      </c>
      <c r="H74" s="41">
        <f t="shared" si="12"/>
        <v>4.0441176470588234</v>
      </c>
      <c r="I74" s="41">
        <f t="shared" si="13"/>
        <v>0.8854755776446549</v>
      </c>
      <c r="J74" s="41">
        <f t="shared" si="14"/>
        <v>2.2598390978784093</v>
      </c>
    </row>
    <row r="75" spans="1:10" x14ac:dyDescent="0.3">
      <c r="A75" s="38" t="s">
        <v>126</v>
      </c>
      <c r="B75" s="39">
        <v>175.60400000000001</v>
      </c>
      <c r="C75" s="40">
        <v>78</v>
      </c>
      <c r="D75" s="38">
        <v>6</v>
      </c>
      <c r="E75" s="40">
        <v>113</v>
      </c>
      <c r="F75" s="41">
        <f t="shared" si="10"/>
        <v>0.44418122594018355</v>
      </c>
      <c r="G75" s="41">
        <f t="shared" si="11"/>
        <v>7.6923076923076925</v>
      </c>
      <c r="H75" s="41">
        <f t="shared" si="12"/>
        <v>5.0420168067226889</v>
      </c>
      <c r="I75" s="41">
        <f t="shared" si="13"/>
        <v>0.65626814868307004</v>
      </c>
      <c r="J75" s="41">
        <f t="shared" si="14"/>
        <v>2.2440360272638751</v>
      </c>
    </row>
    <row r="76" spans="1:10" x14ac:dyDescent="0.3">
      <c r="A76" s="38" t="s">
        <v>120</v>
      </c>
      <c r="B76" s="39">
        <v>912.37299999999993</v>
      </c>
      <c r="C76" s="40">
        <v>438</v>
      </c>
      <c r="D76" s="38">
        <v>9</v>
      </c>
      <c r="E76" s="40">
        <v>753</v>
      </c>
      <c r="F76" s="41">
        <f t="shared" si="10"/>
        <v>0.48006681477860486</v>
      </c>
      <c r="G76" s="41">
        <f t="shared" si="11"/>
        <v>2.054794520547945</v>
      </c>
      <c r="H76" s="41">
        <f t="shared" si="12"/>
        <v>1.1811023622047243</v>
      </c>
      <c r="I76" s="41">
        <f t="shared" si="13"/>
        <v>0.70928832958230525</v>
      </c>
      <c r="J76" s="41">
        <f t="shared" si="14"/>
        <v>0.59943428125541864</v>
      </c>
    </row>
    <row r="77" spans="1:10" x14ac:dyDescent="0.3">
      <c r="A77" s="38" t="s">
        <v>125</v>
      </c>
      <c r="B77" s="39">
        <v>365.16</v>
      </c>
      <c r="C77" s="40">
        <v>315</v>
      </c>
      <c r="D77" s="38">
        <v>12</v>
      </c>
      <c r="E77" s="40">
        <v>466</v>
      </c>
      <c r="F77" s="41">
        <f t="shared" si="10"/>
        <v>0.86263555701610251</v>
      </c>
      <c r="G77" s="41">
        <f t="shared" si="11"/>
        <v>3.8095238095238098</v>
      </c>
      <c r="H77" s="41">
        <f t="shared" si="12"/>
        <v>2.510460251046025</v>
      </c>
      <c r="I77" s="41">
        <f t="shared" si="13"/>
        <v>1.2745253669667347</v>
      </c>
      <c r="J77" s="41">
        <f t="shared" si="14"/>
        <v>1.1113321277878239</v>
      </c>
    </row>
    <row r="78" spans="1:10" x14ac:dyDescent="0.3">
      <c r="A78" s="38" t="s">
        <v>121</v>
      </c>
      <c r="B78" s="39">
        <v>1077.951</v>
      </c>
      <c r="C78" s="40">
        <v>877</v>
      </c>
      <c r="D78" s="38">
        <v>32</v>
      </c>
      <c r="E78" s="40">
        <v>1374</v>
      </c>
      <c r="F78" s="41">
        <f t="shared" si="10"/>
        <v>0.81358058019334833</v>
      </c>
      <c r="G78" s="41">
        <f t="shared" si="11"/>
        <v>3.6488027366020526</v>
      </c>
      <c r="H78" s="41">
        <f t="shared" si="12"/>
        <v>2.275960170697013</v>
      </c>
      <c r="I78" s="41">
        <f t="shared" si="13"/>
        <v>1.2020477003228609</v>
      </c>
      <c r="J78" s="41">
        <f t="shared" si="14"/>
        <v>1.0644458236508234</v>
      </c>
    </row>
    <row r="79" spans="1:10" x14ac:dyDescent="0.3">
      <c r="A79" s="38" t="s">
        <v>122</v>
      </c>
      <c r="B79" s="39">
        <v>262.84800000000001</v>
      </c>
      <c r="C79" s="40">
        <v>168</v>
      </c>
      <c r="D79" s="38">
        <v>5</v>
      </c>
      <c r="E79" s="40">
        <v>236</v>
      </c>
      <c r="F79" s="41">
        <f t="shared" si="10"/>
        <v>0.63915266617969313</v>
      </c>
      <c r="G79" s="41">
        <f t="shared" si="11"/>
        <v>2.9761904761904758</v>
      </c>
      <c r="H79" s="41">
        <f t="shared" si="12"/>
        <v>2.0746887966804977</v>
      </c>
      <c r="I79" s="41">
        <f t="shared" si="13"/>
        <v>0.94433423220836943</v>
      </c>
      <c r="J79" s="41">
        <f t="shared" si="14"/>
        <v>0.86822822483423734</v>
      </c>
    </row>
    <row r="80" spans="1:10" x14ac:dyDescent="0.3">
      <c r="A80" s="38" t="s">
        <v>124</v>
      </c>
      <c r="B80" s="39">
        <v>359.97</v>
      </c>
      <c r="C80" s="40">
        <v>153</v>
      </c>
      <c r="D80" s="38">
        <v>11</v>
      </c>
      <c r="E80" s="40">
        <v>236</v>
      </c>
      <c r="F80" s="41">
        <f t="shared" si="10"/>
        <v>0.42503541961830149</v>
      </c>
      <c r="G80" s="41">
        <f t="shared" si="11"/>
        <v>7.18954248366013</v>
      </c>
      <c r="H80" s="41">
        <f t="shared" si="12"/>
        <v>4.4534412955465585</v>
      </c>
      <c r="I80" s="41">
        <f t="shared" si="13"/>
        <v>0.6279806341819546</v>
      </c>
      <c r="J80" s="41">
        <f t="shared" si="14"/>
        <v>2.0973670058740792</v>
      </c>
    </row>
    <row r="81" spans="1:10" s="35" customFormat="1" x14ac:dyDescent="0.3">
      <c r="A81" s="42" t="s">
        <v>51</v>
      </c>
      <c r="B81" s="43">
        <v>3313.5699999999997</v>
      </c>
      <c r="C81" s="44">
        <v>1613</v>
      </c>
      <c r="D81" s="42">
        <v>103</v>
      </c>
      <c r="E81" s="44">
        <v>3115</v>
      </c>
      <c r="F81" s="45">
        <f t="shared" si="10"/>
        <v>0.48678615511366896</v>
      </c>
      <c r="G81" s="45">
        <f t="shared" si="11"/>
        <v>6.3856168629882211</v>
      </c>
      <c r="H81" s="45">
        <f t="shared" si="12"/>
        <v>3.2007458048477315</v>
      </c>
      <c r="I81" s="45">
        <f t="shared" si="13"/>
        <v>0.71921600951233866</v>
      </c>
      <c r="J81" s="45">
        <f t="shared" si="14"/>
        <v>1.8628420585904084</v>
      </c>
    </row>
    <row r="82" spans="1:10" x14ac:dyDescent="0.3">
      <c r="A82" s="38" t="s">
        <v>133</v>
      </c>
      <c r="B82" s="39">
        <v>637.7249999999998</v>
      </c>
      <c r="C82" s="40">
        <v>530</v>
      </c>
      <c r="D82" s="38">
        <v>24</v>
      </c>
      <c r="E82" s="40">
        <v>1000</v>
      </c>
      <c r="F82" s="41">
        <f t="shared" si="10"/>
        <v>0.83107922693951186</v>
      </c>
      <c r="G82" s="41">
        <f t="shared" si="11"/>
        <v>4.5283018867924527</v>
      </c>
      <c r="H82" s="41">
        <f t="shared" si="12"/>
        <v>2.34375</v>
      </c>
      <c r="I82" s="41">
        <f t="shared" si="13"/>
        <v>1.2279015721974689</v>
      </c>
      <c r="J82" s="41">
        <f t="shared" si="14"/>
        <v>1.3210174349176018</v>
      </c>
    </row>
    <row r="83" spans="1:10" x14ac:dyDescent="0.3">
      <c r="A83" s="38" t="s">
        <v>132</v>
      </c>
      <c r="B83" s="39">
        <v>342.577</v>
      </c>
      <c r="C83" s="40">
        <v>138</v>
      </c>
      <c r="D83" s="38">
        <v>14</v>
      </c>
      <c r="E83" s="40">
        <v>253</v>
      </c>
      <c r="F83" s="41">
        <f t="shared" si="10"/>
        <v>0.40282914498054451</v>
      </c>
      <c r="G83" s="41">
        <f t="shared" si="11"/>
        <v>10.144927536231885</v>
      </c>
      <c r="H83" s="41">
        <f t="shared" si="12"/>
        <v>5.2434456928838955</v>
      </c>
      <c r="I83" s="41">
        <f t="shared" si="13"/>
        <v>0.59517134397653948</v>
      </c>
      <c r="J83" s="41">
        <f t="shared" si="14"/>
        <v>2.95952577508714</v>
      </c>
    </row>
    <row r="84" spans="1:10" x14ac:dyDescent="0.3">
      <c r="A84" s="38" t="s">
        <v>128</v>
      </c>
      <c r="B84" s="39">
        <v>279.87000000000006</v>
      </c>
      <c r="C84" s="40">
        <v>181</v>
      </c>
      <c r="D84" s="38">
        <v>6</v>
      </c>
      <c r="E84" s="40">
        <v>341</v>
      </c>
      <c r="F84" s="41">
        <f t="shared" si="10"/>
        <v>0.64672883838925199</v>
      </c>
      <c r="G84" s="41">
        <f t="shared" si="11"/>
        <v>3.3149171270718232</v>
      </c>
      <c r="H84" s="41">
        <f t="shared" si="12"/>
        <v>1.7291066282420751</v>
      </c>
      <c r="I84" s="41">
        <f t="shared" si="13"/>
        <v>0.95552786269004331</v>
      </c>
      <c r="J84" s="41">
        <f t="shared" si="14"/>
        <v>0.96704314987062023</v>
      </c>
    </row>
    <row r="85" spans="1:10" x14ac:dyDescent="0.3">
      <c r="A85" s="38" t="s">
        <v>130</v>
      </c>
      <c r="B85" s="39">
        <v>1181.1400000000001</v>
      </c>
      <c r="C85" s="40">
        <v>282</v>
      </c>
      <c r="D85" s="38">
        <v>29</v>
      </c>
      <c r="E85" s="40">
        <v>586</v>
      </c>
      <c r="F85" s="41">
        <f t="shared" si="10"/>
        <v>0.23875239175711599</v>
      </c>
      <c r="G85" s="41">
        <f t="shared" si="11"/>
        <v>10.283687943262411</v>
      </c>
      <c r="H85" s="41">
        <f t="shared" si="12"/>
        <v>4.7154471544715451</v>
      </c>
      <c r="I85" s="41">
        <f t="shared" si="13"/>
        <v>0.35275149191739574</v>
      </c>
      <c r="J85" s="41">
        <f t="shared" si="14"/>
        <v>3.0000056109165989</v>
      </c>
    </row>
    <row r="86" spans="1:10" x14ac:dyDescent="0.3">
      <c r="A86" s="38" t="s">
        <v>129</v>
      </c>
      <c r="B86" s="39">
        <v>526.505</v>
      </c>
      <c r="C86" s="40">
        <v>291</v>
      </c>
      <c r="D86" s="38">
        <v>14</v>
      </c>
      <c r="E86" s="40">
        <v>558</v>
      </c>
      <c r="F86" s="41">
        <f t="shared" si="10"/>
        <v>0.55270130388125471</v>
      </c>
      <c r="G86" s="41">
        <f t="shared" si="11"/>
        <v>4.8109965635738838</v>
      </c>
      <c r="H86" s="41">
        <f t="shared" si="12"/>
        <v>2.4475524475524475</v>
      </c>
      <c r="I86" s="41">
        <f t="shared" si="13"/>
        <v>0.81660421532925465</v>
      </c>
      <c r="J86" s="41">
        <f t="shared" si="14"/>
        <v>1.4034864500413242</v>
      </c>
    </row>
    <row r="87" spans="1:10" x14ac:dyDescent="0.3">
      <c r="A87" s="38" t="s">
        <v>131</v>
      </c>
      <c r="B87" s="39">
        <v>345.75299999999993</v>
      </c>
      <c r="C87" s="40">
        <v>191</v>
      </c>
      <c r="D87" s="38">
        <v>16</v>
      </c>
      <c r="E87" s="40">
        <v>377</v>
      </c>
      <c r="F87" s="41">
        <f t="shared" si="10"/>
        <v>0.55241747721639445</v>
      </c>
      <c r="G87" s="41">
        <f t="shared" si="11"/>
        <v>8.3769633507853403</v>
      </c>
      <c r="H87" s="41">
        <f t="shared" si="12"/>
        <v>4.0712468193384224</v>
      </c>
      <c r="I87" s="41">
        <f t="shared" si="13"/>
        <v>0.81618486757429165</v>
      </c>
      <c r="J87" s="41">
        <f t="shared" si="14"/>
        <v>2.4437669825700841</v>
      </c>
    </row>
    <row r="88" spans="1:10" s="35" customFormat="1" x14ac:dyDescent="0.3">
      <c r="A88" s="42" t="s">
        <v>52</v>
      </c>
      <c r="B88" s="43">
        <v>3094.7529999999997</v>
      </c>
      <c r="C88" s="44">
        <v>809</v>
      </c>
      <c r="D88" s="42">
        <v>37</v>
      </c>
      <c r="E88" s="44">
        <v>1331</v>
      </c>
      <c r="F88" s="45">
        <f t="shared" si="10"/>
        <v>0.2614101997800794</v>
      </c>
      <c r="G88" s="45">
        <f t="shared" si="11"/>
        <v>4.573547589616811</v>
      </c>
      <c r="H88" s="45">
        <f t="shared" si="12"/>
        <v>2.7046783625730995</v>
      </c>
      <c r="I88" s="45">
        <f t="shared" si="13"/>
        <v>0.38622791292769987</v>
      </c>
      <c r="J88" s="45">
        <f t="shared" si="14"/>
        <v>1.3342167232557773</v>
      </c>
    </row>
    <row r="89" spans="1:10" x14ac:dyDescent="0.3">
      <c r="A89" s="38" t="s">
        <v>136</v>
      </c>
      <c r="B89" s="39">
        <v>607.03300000000013</v>
      </c>
      <c r="C89" s="40">
        <v>285</v>
      </c>
      <c r="D89" s="38">
        <v>8</v>
      </c>
      <c r="E89" s="40">
        <v>471</v>
      </c>
      <c r="F89" s="41">
        <f t="shared" si="10"/>
        <v>0.46949671599402332</v>
      </c>
      <c r="G89" s="41">
        <f t="shared" si="11"/>
        <v>2.807017543859649</v>
      </c>
      <c r="H89" s="41">
        <f t="shared" si="12"/>
        <v>1.6701461377870561</v>
      </c>
      <c r="I89" s="41">
        <f t="shared" si="13"/>
        <v>0.69367123737839331</v>
      </c>
      <c r="J89" s="41">
        <f t="shared" si="14"/>
        <v>0.81887630468576489</v>
      </c>
    </row>
    <row r="90" spans="1:10" x14ac:dyDescent="0.3">
      <c r="A90" s="38" t="s">
        <v>141</v>
      </c>
      <c r="B90" s="39">
        <v>144.762</v>
      </c>
      <c r="C90" s="40">
        <v>43</v>
      </c>
      <c r="D90" s="38">
        <v>2</v>
      </c>
      <c r="E90" s="40">
        <v>81</v>
      </c>
      <c r="F90" s="41">
        <f t="shared" si="10"/>
        <v>0.29703927826363274</v>
      </c>
      <c r="G90" s="41">
        <f t="shared" si="11"/>
        <v>4.6511627906976747</v>
      </c>
      <c r="H90" s="41">
        <f t="shared" si="12"/>
        <v>2.4096385542168677</v>
      </c>
      <c r="I90" s="41">
        <f t="shared" si="13"/>
        <v>0.43886910532882617</v>
      </c>
      <c r="J90" s="41">
        <f t="shared" si="14"/>
        <v>1.3568589932293198</v>
      </c>
    </row>
    <row r="91" spans="1:10" x14ac:dyDescent="0.3">
      <c r="A91" s="38" t="s">
        <v>137</v>
      </c>
      <c r="B91" s="39">
        <v>177.76200000000003</v>
      </c>
      <c r="C91" s="40">
        <v>43</v>
      </c>
      <c r="D91" s="38">
        <v>4</v>
      </c>
      <c r="E91" s="40">
        <v>93</v>
      </c>
      <c r="F91" s="41">
        <f t="shared" si="10"/>
        <v>0.24189646831156261</v>
      </c>
      <c r="G91" s="41">
        <f t="shared" si="11"/>
        <v>9.3023255813953494</v>
      </c>
      <c r="H91" s="41">
        <f t="shared" si="12"/>
        <v>4.1237113402061851</v>
      </c>
      <c r="I91" s="41">
        <f t="shared" si="13"/>
        <v>0.3573967969847972</v>
      </c>
      <c r="J91" s="41">
        <f t="shared" si="14"/>
        <v>2.7137179864586396</v>
      </c>
    </row>
    <row r="92" spans="1:10" x14ac:dyDescent="0.3">
      <c r="A92" s="38" t="s">
        <v>138</v>
      </c>
      <c r="B92" s="39">
        <v>546.58100000000002</v>
      </c>
      <c r="C92" s="40">
        <v>112</v>
      </c>
      <c r="D92" s="38">
        <v>15</v>
      </c>
      <c r="E92" s="40">
        <v>169</v>
      </c>
      <c r="F92" s="41">
        <f t="shared" si="10"/>
        <v>0.20491015970185572</v>
      </c>
      <c r="G92" s="41">
        <f t="shared" si="11"/>
        <v>13.392857142857142</v>
      </c>
      <c r="H92" s="41">
        <f t="shared" si="12"/>
        <v>8.1521739130434785</v>
      </c>
      <c r="I92" s="41">
        <f t="shared" si="13"/>
        <v>0.30275032644445565</v>
      </c>
      <c r="J92" s="41">
        <f t="shared" si="14"/>
        <v>3.9070270117540682</v>
      </c>
    </row>
    <row r="93" spans="1:10" x14ac:dyDescent="0.3">
      <c r="A93" s="38" t="s">
        <v>140</v>
      </c>
      <c r="B93" s="39">
        <v>248.70599999999999</v>
      </c>
      <c r="C93" s="40">
        <v>39</v>
      </c>
      <c r="D93" s="38">
        <v>1</v>
      </c>
      <c r="E93" s="40">
        <v>55</v>
      </c>
      <c r="F93" s="41">
        <f t="shared" si="10"/>
        <v>0.15681165713734288</v>
      </c>
      <c r="G93" s="41">
        <f t="shared" si="11"/>
        <v>2.5641025641025639</v>
      </c>
      <c r="H93" s="41">
        <f t="shared" si="12"/>
        <v>1.7857142857142856</v>
      </c>
      <c r="I93" s="41">
        <f t="shared" si="13"/>
        <v>0.23168582981782071</v>
      </c>
      <c r="J93" s="41">
        <f t="shared" si="14"/>
        <v>0.74801200908795829</v>
      </c>
    </row>
    <row r="94" spans="1:10" x14ac:dyDescent="0.3">
      <c r="A94" s="38" t="s">
        <v>134</v>
      </c>
      <c r="B94" s="39">
        <v>434.56899999999996</v>
      </c>
      <c r="C94" s="40">
        <v>105</v>
      </c>
      <c r="D94" s="38">
        <v>1</v>
      </c>
      <c r="E94" s="40">
        <v>175</v>
      </c>
      <c r="F94" s="41">
        <f t="shared" si="10"/>
        <v>0.24161870727088219</v>
      </c>
      <c r="G94" s="41">
        <f t="shared" si="11"/>
        <v>0.95238095238095244</v>
      </c>
      <c r="H94" s="41">
        <f t="shared" si="12"/>
        <v>0.56818181818181823</v>
      </c>
      <c r="I94" s="41">
        <f t="shared" si="13"/>
        <v>0.3569864110582921</v>
      </c>
      <c r="J94" s="41">
        <f t="shared" si="14"/>
        <v>0.27783303194695597</v>
      </c>
    </row>
    <row r="95" spans="1:10" x14ac:dyDescent="0.3">
      <c r="A95" s="38" t="s">
        <v>139</v>
      </c>
      <c r="B95" s="39">
        <v>304.27600000000001</v>
      </c>
      <c r="C95" s="40">
        <v>53</v>
      </c>
      <c r="D95" s="38">
        <v>1</v>
      </c>
      <c r="E95" s="40">
        <v>81</v>
      </c>
      <c r="F95" s="41">
        <f t="shared" si="10"/>
        <v>0.17418396455849294</v>
      </c>
      <c r="G95" s="41">
        <f t="shared" si="11"/>
        <v>1.8867924528301887</v>
      </c>
      <c r="H95" s="41">
        <f t="shared" si="12"/>
        <v>1.2195121951219512</v>
      </c>
      <c r="I95" s="41">
        <f t="shared" si="13"/>
        <v>0.257353038073864</v>
      </c>
      <c r="J95" s="41">
        <f t="shared" si="14"/>
        <v>0.55042393121566746</v>
      </c>
    </row>
    <row r="96" spans="1:10" x14ac:dyDescent="0.3">
      <c r="A96" s="38" t="s">
        <v>135</v>
      </c>
      <c r="B96" s="39">
        <v>631.06400000000008</v>
      </c>
      <c r="C96" s="40">
        <v>129</v>
      </c>
      <c r="D96" s="38">
        <v>5</v>
      </c>
      <c r="E96" s="40">
        <v>206</v>
      </c>
      <c r="F96" s="41">
        <f t="shared" si="10"/>
        <v>0.20441666772308353</v>
      </c>
      <c r="G96" s="41">
        <f t="shared" si="11"/>
        <v>3.8759689922480618</v>
      </c>
      <c r="H96" s="41">
        <f t="shared" si="12"/>
        <v>2.3696682464454977</v>
      </c>
      <c r="I96" s="41">
        <f t="shared" si="13"/>
        <v>0.30202120272561034</v>
      </c>
      <c r="J96" s="41">
        <f t="shared" si="14"/>
        <v>1.1307158276910998</v>
      </c>
    </row>
    <row r="97" spans="1:10" s="35" customFormat="1" x14ac:dyDescent="0.3">
      <c r="A97" s="42" t="s">
        <v>53</v>
      </c>
      <c r="B97" s="43">
        <v>4549.7820000000002</v>
      </c>
      <c r="C97" s="44">
        <v>1717</v>
      </c>
      <c r="D97" s="42">
        <v>61</v>
      </c>
      <c r="E97" s="44">
        <v>3031</v>
      </c>
      <c r="F97" s="45">
        <f t="shared" si="10"/>
        <v>0.37738071846079657</v>
      </c>
      <c r="G97" s="45">
        <f t="shared" si="11"/>
        <v>3.5527082119976705</v>
      </c>
      <c r="H97" s="45">
        <f t="shared" si="12"/>
        <v>1.9728331177231564</v>
      </c>
      <c r="I97" s="45">
        <f t="shared" si="13"/>
        <v>0.55757184452975017</v>
      </c>
      <c r="J97" s="45">
        <f t="shared" si="14"/>
        <v>1.0364126788702697</v>
      </c>
    </row>
    <row r="98" spans="1:10" x14ac:dyDescent="0.3">
      <c r="A98" s="38" t="s">
        <v>143</v>
      </c>
      <c r="B98" s="39">
        <v>576.33699999999999</v>
      </c>
      <c r="C98" s="40">
        <v>107</v>
      </c>
      <c r="D98" s="38">
        <v>8</v>
      </c>
      <c r="E98" s="40">
        <v>204</v>
      </c>
      <c r="F98" s="41">
        <f t="shared" si="10"/>
        <v>0.18565526766457818</v>
      </c>
      <c r="G98" s="41">
        <f t="shared" si="11"/>
        <v>7.4766355140186906</v>
      </c>
      <c r="H98" s="41">
        <f t="shared" si="12"/>
        <v>3.7735849056603774</v>
      </c>
      <c r="I98" s="41">
        <f t="shared" si="13"/>
        <v>0.27430164015959629</v>
      </c>
      <c r="J98" s="41">
        <f t="shared" si="14"/>
        <v>2.1811191293032053</v>
      </c>
    </row>
    <row r="99" spans="1:10" x14ac:dyDescent="0.3">
      <c r="A99" s="38" t="s">
        <v>146</v>
      </c>
      <c r="B99" s="39">
        <v>358.01499999999993</v>
      </c>
      <c r="C99" s="40">
        <v>66</v>
      </c>
      <c r="D99" s="38">
        <v>3</v>
      </c>
      <c r="E99" s="40">
        <v>131</v>
      </c>
      <c r="F99" s="41">
        <f t="shared" si="10"/>
        <v>0.18434981774506659</v>
      </c>
      <c r="G99" s="41">
        <f t="shared" si="11"/>
        <v>4.5454545454545459</v>
      </c>
      <c r="H99" s="41">
        <f t="shared" si="12"/>
        <v>2.2388059701492535</v>
      </c>
      <c r="I99" s="41">
        <f t="shared" si="13"/>
        <v>0.27237286615510536</v>
      </c>
      <c r="J99" s="41">
        <f t="shared" si="14"/>
        <v>1.3260212888377445</v>
      </c>
    </row>
    <row r="100" spans="1:10" x14ac:dyDescent="0.3">
      <c r="A100" s="38" t="s">
        <v>142</v>
      </c>
      <c r="B100" s="39">
        <v>591.49599999999998</v>
      </c>
      <c r="C100" s="40">
        <v>377</v>
      </c>
      <c r="D100" s="38">
        <v>8</v>
      </c>
      <c r="E100" s="40">
        <v>674</v>
      </c>
      <c r="F100" s="41">
        <f t="shared" ref="F100:F134" si="15">C100/B100</f>
        <v>0.63736694753641621</v>
      </c>
      <c r="G100" s="41">
        <f t="shared" ref="G100:G134" si="16">D100/C100*100</f>
        <v>2.1220159151193632</v>
      </c>
      <c r="H100" s="41">
        <f t="shared" ref="H100:H134" si="17">D100/(D100+E100)*100</f>
        <v>1.1730205278592376</v>
      </c>
      <c r="I100" s="41">
        <f t="shared" ref="I100:I134" si="18">F100/$F$134</f>
        <v>0.94169587155813783</v>
      </c>
      <c r="J100" s="41">
        <f t="shared" ref="J100:J134" si="19">G100/$G$134</f>
        <v>0.61904442131417237</v>
      </c>
    </row>
    <row r="101" spans="1:10" x14ac:dyDescent="0.3">
      <c r="A101" s="38" t="s">
        <v>145</v>
      </c>
      <c r="B101" s="39">
        <v>501.11599999999999</v>
      </c>
      <c r="C101" s="40">
        <v>77</v>
      </c>
      <c r="D101" s="38">
        <v>3</v>
      </c>
      <c r="E101" s="40">
        <v>138</v>
      </c>
      <c r="F101" s="41">
        <f t="shared" si="15"/>
        <v>0.15365703749231716</v>
      </c>
      <c r="G101" s="41">
        <f t="shared" si="16"/>
        <v>3.8961038961038961</v>
      </c>
      <c r="H101" s="41">
        <f t="shared" si="17"/>
        <v>2.1276595744680851</v>
      </c>
      <c r="I101" s="41">
        <f t="shared" si="18"/>
        <v>0.22702494756225444</v>
      </c>
      <c r="J101" s="41">
        <f t="shared" si="19"/>
        <v>1.1365896761466381</v>
      </c>
    </row>
    <row r="102" spans="1:10" x14ac:dyDescent="0.3">
      <c r="A102" s="38" t="s">
        <v>150</v>
      </c>
      <c r="B102" s="39">
        <v>684.09399999999994</v>
      </c>
      <c r="C102" s="40">
        <v>357</v>
      </c>
      <c r="D102" s="38">
        <v>7</v>
      </c>
      <c r="E102" s="40">
        <v>591</v>
      </c>
      <c r="F102" s="41">
        <f t="shared" si="15"/>
        <v>0.52185810721918335</v>
      </c>
      <c r="G102" s="41">
        <f t="shared" si="16"/>
        <v>1.9607843137254901</v>
      </c>
      <c r="H102" s="41">
        <f t="shared" si="17"/>
        <v>1.1705685618729096</v>
      </c>
      <c r="I102" s="41">
        <f t="shared" si="18"/>
        <v>0.77103405974683192</v>
      </c>
      <c r="J102" s="41">
        <f t="shared" si="19"/>
        <v>0.57200918342020346</v>
      </c>
    </row>
    <row r="103" spans="1:10" x14ac:dyDescent="0.3">
      <c r="A103" s="38" t="s">
        <v>144</v>
      </c>
      <c r="B103" s="39">
        <v>911.12600000000009</v>
      </c>
      <c r="C103" s="40">
        <v>372</v>
      </c>
      <c r="D103" s="38">
        <v>15</v>
      </c>
      <c r="E103" s="40">
        <v>663</v>
      </c>
      <c r="F103" s="41">
        <f t="shared" si="15"/>
        <v>0.40828601093591882</v>
      </c>
      <c r="G103" s="41">
        <f t="shared" si="16"/>
        <v>4.032258064516129</v>
      </c>
      <c r="H103" s="41">
        <f t="shared" si="17"/>
        <v>2.2123893805309733</v>
      </c>
      <c r="I103" s="41">
        <f t="shared" si="18"/>
        <v>0.60323374533212359</v>
      </c>
      <c r="J103" s="41">
        <f t="shared" si="19"/>
        <v>1.1763092078399344</v>
      </c>
    </row>
    <row r="104" spans="1:10" x14ac:dyDescent="0.3">
      <c r="A104" s="38" t="s">
        <v>148</v>
      </c>
      <c r="B104" s="39">
        <v>152.785</v>
      </c>
      <c r="C104" s="40">
        <v>62</v>
      </c>
      <c r="D104" s="38">
        <v>5</v>
      </c>
      <c r="E104" s="40">
        <v>105</v>
      </c>
      <c r="F104" s="41">
        <f t="shared" si="15"/>
        <v>0.40579899859279378</v>
      </c>
      <c r="G104" s="41">
        <f t="shared" si="16"/>
        <v>8.064516129032258</v>
      </c>
      <c r="H104" s="41">
        <f t="shared" si="17"/>
        <v>4.5454545454545459</v>
      </c>
      <c r="I104" s="41">
        <f t="shared" si="18"/>
        <v>0.59955923841724912</v>
      </c>
      <c r="J104" s="41">
        <f t="shared" si="19"/>
        <v>2.3526184156798688</v>
      </c>
    </row>
    <row r="105" spans="1:10" x14ac:dyDescent="0.3">
      <c r="A105" s="38" t="s">
        <v>149</v>
      </c>
      <c r="B105" s="39">
        <v>308.82</v>
      </c>
      <c r="C105" s="40">
        <v>129</v>
      </c>
      <c r="D105" s="38">
        <v>4</v>
      </c>
      <c r="E105" s="40">
        <v>218</v>
      </c>
      <c r="F105" s="41">
        <f t="shared" si="15"/>
        <v>0.41771905964639594</v>
      </c>
      <c r="G105" s="41">
        <f t="shared" si="16"/>
        <v>3.1007751937984498</v>
      </c>
      <c r="H105" s="41">
        <f t="shared" si="17"/>
        <v>1.8018018018018018</v>
      </c>
      <c r="I105" s="41">
        <f t="shared" si="18"/>
        <v>0.61717087065874809</v>
      </c>
      <c r="J105" s="41">
        <f t="shared" si="19"/>
        <v>0.9045726621528799</v>
      </c>
    </row>
    <row r="106" spans="1:10" x14ac:dyDescent="0.3">
      <c r="A106" s="38" t="s">
        <v>147</v>
      </c>
      <c r="B106" s="39">
        <v>465.99299999999994</v>
      </c>
      <c r="C106" s="40">
        <v>170</v>
      </c>
      <c r="D106" s="38">
        <v>8</v>
      </c>
      <c r="E106" s="40">
        <v>307</v>
      </c>
      <c r="F106" s="41">
        <f t="shared" si="15"/>
        <v>0.36481234696658538</v>
      </c>
      <c r="G106" s="41">
        <f t="shared" si="16"/>
        <v>4.7058823529411766</v>
      </c>
      <c r="H106" s="41">
        <f t="shared" si="17"/>
        <v>2.5396825396825395</v>
      </c>
      <c r="I106" s="41">
        <f t="shared" si="18"/>
        <v>0.53900234764250932</v>
      </c>
      <c r="J106" s="41">
        <f t="shared" si="19"/>
        <v>1.3728220402084883</v>
      </c>
    </row>
    <row r="107" spans="1:10" s="35" customFormat="1" x14ac:dyDescent="0.3">
      <c r="A107" s="42" t="s">
        <v>54</v>
      </c>
      <c r="B107" s="43">
        <v>4010.7310000000002</v>
      </c>
      <c r="C107" s="44">
        <v>3251</v>
      </c>
      <c r="D107" s="42">
        <v>75</v>
      </c>
      <c r="E107" s="44">
        <v>4910</v>
      </c>
      <c r="F107" s="45">
        <f t="shared" si="15"/>
        <v>0.81057542876847133</v>
      </c>
      <c r="G107" s="45">
        <f t="shared" si="16"/>
        <v>2.3069824669332513</v>
      </c>
      <c r="H107" s="45">
        <f t="shared" si="17"/>
        <v>1.5045135406218655</v>
      </c>
      <c r="I107" s="45">
        <f t="shared" si="18"/>
        <v>1.1976076541278831</v>
      </c>
      <c r="J107" s="45">
        <f t="shared" si="19"/>
        <v>0.6730037301083599</v>
      </c>
    </row>
    <row r="108" spans="1:10" x14ac:dyDescent="0.3">
      <c r="A108" s="38" t="s">
        <v>151</v>
      </c>
      <c r="B108" s="39">
        <v>535.9190000000001</v>
      </c>
      <c r="C108" s="40">
        <v>368</v>
      </c>
      <c r="D108" s="38">
        <v>18</v>
      </c>
      <c r="E108" s="40">
        <v>555</v>
      </c>
      <c r="F108" s="41">
        <f t="shared" si="15"/>
        <v>0.68667093348061914</v>
      </c>
      <c r="G108" s="41">
        <f t="shared" si="16"/>
        <v>4.8913043478260869</v>
      </c>
      <c r="H108" s="41">
        <f t="shared" si="17"/>
        <v>3.1413612565445024</v>
      </c>
      <c r="I108" s="41">
        <f t="shared" si="18"/>
        <v>1.0145414437900797</v>
      </c>
      <c r="J108" s="41">
        <f t="shared" si="19"/>
        <v>1.4269142129884422</v>
      </c>
    </row>
    <row r="109" spans="1:10" x14ac:dyDescent="0.3">
      <c r="A109" s="38" t="s">
        <v>155</v>
      </c>
      <c r="B109" s="39">
        <v>730.52800000000013</v>
      </c>
      <c r="C109" s="40">
        <v>869</v>
      </c>
      <c r="D109" s="38">
        <v>11</v>
      </c>
      <c r="E109" s="40">
        <v>1270</v>
      </c>
      <c r="F109" s="41">
        <f t="shared" si="15"/>
        <v>1.1895505716413333</v>
      </c>
      <c r="G109" s="41">
        <f t="shared" si="16"/>
        <v>1.2658227848101267</v>
      </c>
      <c r="H109" s="41">
        <f t="shared" si="17"/>
        <v>0.85870413739266205</v>
      </c>
      <c r="I109" s="41">
        <f t="shared" si="18"/>
        <v>1.7575352262210988</v>
      </c>
      <c r="J109" s="41">
        <f t="shared" si="19"/>
        <v>0.36927175132190354</v>
      </c>
    </row>
    <row r="110" spans="1:10" x14ac:dyDescent="0.3">
      <c r="A110" s="38" t="s">
        <v>158</v>
      </c>
      <c r="B110" s="39">
        <v>529.74</v>
      </c>
      <c r="C110" s="40">
        <v>177</v>
      </c>
      <c r="D110" s="38">
        <v>11</v>
      </c>
      <c r="E110" s="40">
        <v>295</v>
      </c>
      <c r="F110" s="41">
        <f t="shared" si="15"/>
        <v>0.33412617510476839</v>
      </c>
      <c r="G110" s="41">
        <f t="shared" si="16"/>
        <v>6.2146892655367232</v>
      </c>
      <c r="H110" s="41">
        <f t="shared" si="17"/>
        <v>3.594771241830065</v>
      </c>
      <c r="I110" s="41">
        <f t="shared" si="18"/>
        <v>0.49366419280424717</v>
      </c>
      <c r="J110" s="41">
        <f t="shared" si="19"/>
        <v>1.8129782593148822</v>
      </c>
    </row>
    <row r="111" spans="1:10" x14ac:dyDescent="0.3">
      <c r="A111" s="38" t="s">
        <v>156</v>
      </c>
      <c r="B111" s="39">
        <v>232.93800000000002</v>
      </c>
      <c r="C111" s="40">
        <v>173</v>
      </c>
      <c r="D111" s="38">
        <v>5</v>
      </c>
      <c r="E111" s="40">
        <v>250</v>
      </c>
      <c r="F111" s="41">
        <f t="shared" si="15"/>
        <v>0.74268689522533893</v>
      </c>
      <c r="G111" s="41">
        <f t="shared" si="16"/>
        <v>2.8901734104046244</v>
      </c>
      <c r="H111" s="41">
        <f t="shared" si="17"/>
        <v>1.9607843137254901</v>
      </c>
      <c r="I111" s="41">
        <f t="shared" si="18"/>
        <v>1.0973038150116394</v>
      </c>
      <c r="J111" s="41">
        <f t="shared" si="19"/>
        <v>0.84313492353845021</v>
      </c>
    </row>
    <row r="112" spans="1:10" x14ac:dyDescent="0.3">
      <c r="A112" s="38" t="s">
        <v>157</v>
      </c>
      <c r="B112" s="39">
        <v>299.565</v>
      </c>
      <c r="C112" s="40">
        <v>414</v>
      </c>
      <c r="D112" s="38">
        <v>6</v>
      </c>
      <c r="E112" s="40">
        <v>589</v>
      </c>
      <c r="F112" s="41">
        <f t="shared" si="15"/>
        <v>1.3820039056632116</v>
      </c>
      <c r="G112" s="41">
        <f t="shared" si="16"/>
        <v>1.4492753623188406</v>
      </c>
      <c r="H112" s="41">
        <f t="shared" si="17"/>
        <v>1.0084033613445378</v>
      </c>
      <c r="I112" s="41">
        <f t="shared" si="18"/>
        <v>2.0418808623048514</v>
      </c>
      <c r="J112" s="41">
        <f t="shared" si="19"/>
        <v>0.42278939644101993</v>
      </c>
    </row>
    <row r="113" spans="1:10" x14ac:dyDescent="0.3">
      <c r="A113" s="38" t="s">
        <v>153</v>
      </c>
      <c r="B113" s="39">
        <v>260.54300000000001</v>
      </c>
      <c r="C113" s="40">
        <v>106</v>
      </c>
      <c r="D113" s="38">
        <v>1</v>
      </c>
      <c r="E113" s="40">
        <v>174</v>
      </c>
      <c r="F113" s="41">
        <f t="shared" si="15"/>
        <v>0.40684263250212055</v>
      </c>
      <c r="G113" s="41">
        <f t="shared" si="16"/>
        <v>0.94339622641509435</v>
      </c>
      <c r="H113" s="41">
        <f t="shared" si="17"/>
        <v>0.5714285714285714</v>
      </c>
      <c r="I113" s="41">
        <f t="shared" si="18"/>
        <v>0.60110118493272158</v>
      </c>
      <c r="J113" s="41">
        <f t="shared" si="19"/>
        <v>0.27521196560783373</v>
      </c>
    </row>
    <row r="114" spans="1:10" x14ac:dyDescent="0.3">
      <c r="A114" s="38" t="s">
        <v>159</v>
      </c>
      <c r="B114" s="39">
        <v>429.90999999999997</v>
      </c>
      <c r="C114" s="40">
        <v>536</v>
      </c>
      <c r="D114" s="38">
        <v>7</v>
      </c>
      <c r="E114" s="40">
        <v>800</v>
      </c>
      <c r="F114" s="41">
        <f t="shared" si="15"/>
        <v>1.2467725803075063</v>
      </c>
      <c r="G114" s="41">
        <f t="shared" si="16"/>
        <v>1.3059701492537312</v>
      </c>
      <c r="H114" s="41">
        <f t="shared" si="17"/>
        <v>0.86741016109045854</v>
      </c>
      <c r="I114" s="41">
        <f t="shared" si="18"/>
        <v>1.8420795056687247</v>
      </c>
      <c r="J114" s="41">
        <f t="shared" si="19"/>
        <v>0.38098372850935192</v>
      </c>
    </row>
    <row r="115" spans="1:10" x14ac:dyDescent="0.3">
      <c r="A115" s="38" t="s">
        <v>154</v>
      </c>
      <c r="B115" s="39">
        <v>222.08500000000001</v>
      </c>
      <c r="C115" s="40">
        <v>207</v>
      </c>
      <c r="D115" s="38">
        <v>4</v>
      </c>
      <c r="E115" s="40">
        <v>296</v>
      </c>
      <c r="F115" s="41">
        <f t="shared" si="15"/>
        <v>0.9320755566562352</v>
      </c>
      <c r="G115" s="41">
        <f t="shared" si="16"/>
        <v>1.932367149758454</v>
      </c>
      <c r="H115" s="41">
        <f t="shared" si="17"/>
        <v>1.3333333333333335</v>
      </c>
      <c r="I115" s="41">
        <f t="shared" si="18"/>
        <v>1.3771214636656075</v>
      </c>
      <c r="J115" s="41">
        <f t="shared" si="19"/>
        <v>0.56371919525469327</v>
      </c>
    </row>
    <row r="116" spans="1:10" x14ac:dyDescent="0.3">
      <c r="A116" s="38" t="s">
        <v>160</v>
      </c>
      <c r="B116" s="39">
        <v>53.754999999999995</v>
      </c>
      <c r="C116" s="40">
        <v>94</v>
      </c>
      <c r="D116" s="38">
        <v>2</v>
      </c>
      <c r="E116" s="40">
        <v>158</v>
      </c>
      <c r="F116" s="41">
        <f t="shared" si="15"/>
        <v>1.7486745419030789</v>
      </c>
      <c r="G116" s="41">
        <f t="shared" si="16"/>
        <v>2.1276595744680851</v>
      </c>
      <c r="H116" s="41">
        <f t="shared" si="17"/>
        <v>1.25</v>
      </c>
      <c r="I116" s="41">
        <f t="shared" si="18"/>
        <v>2.5836287921329046</v>
      </c>
      <c r="J116" s="41">
        <f t="shared" si="19"/>
        <v>0.62069081605171017</v>
      </c>
    </row>
    <row r="117" spans="1:10" x14ac:dyDescent="0.3">
      <c r="A117" s="38" t="s">
        <v>152</v>
      </c>
      <c r="B117" s="39">
        <v>715.74800000000016</v>
      </c>
      <c r="C117" s="40">
        <v>307</v>
      </c>
      <c r="D117" s="38">
        <v>10</v>
      </c>
      <c r="E117" s="40">
        <v>523</v>
      </c>
      <c r="F117" s="41">
        <f t="shared" si="15"/>
        <v>0.42892191106367034</v>
      </c>
      <c r="G117" s="41">
        <f t="shared" si="16"/>
        <v>3.2573289902280131</v>
      </c>
      <c r="H117" s="41">
        <f t="shared" si="17"/>
        <v>1.876172607879925</v>
      </c>
      <c r="I117" s="41">
        <f t="shared" si="18"/>
        <v>0.63372284118389643</v>
      </c>
      <c r="J117" s="41">
        <f t="shared" si="19"/>
        <v>0.95024326887395361</v>
      </c>
    </row>
    <row r="118" spans="1:10" s="35" customFormat="1" x14ac:dyDescent="0.3">
      <c r="A118" s="42" t="s">
        <v>55</v>
      </c>
      <c r="B118" s="43">
        <v>1880.2570000000001</v>
      </c>
      <c r="C118" s="44">
        <v>1165</v>
      </c>
      <c r="D118" s="42">
        <v>42</v>
      </c>
      <c r="E118" s="44">
        <v>1808</v>
      </c>
      <c r="F118" s="45">
        <f t="shared" si="15"/>
        <v>0.61959615095170495</v>
      </c>
      <c r="G118" s="45">
        <f t="shared" si="16"/>
        <v>3.6051502145922747</v>
      </c>
      <c r="H118" s="45">
        <f t="shared" si="17"/>
        <v>2.2702702702702702</v>
      </c>
      <c r="I118" s="45">
        <f t="shared" si="18"/>
        <v>0.91543990418674237</v>
      </c>
      <c r="J118" s="45">
        <f t="shared" si="19"/>
        <v>1.0517113054816101</v>
      </c>
    </row>
    <row r="119" spans="1:10" x14ac:dyDescent="0.3">
      <c r="A119" s="38" t="s">
        <v>162</v>
      </c>
      <c r="B119" s="39">
        <v>935.52100000000007</v>
      </c>
      <c r="C119" s="40">
        <v>610</v>
      </c>
      <c r="D119" s="38">
        <v>22</v>
      </c>
      <c r="E119" s="40">
        <v>944</v>
      </c>
      <c r="F119" s="41">
        <f t="shared" si="15"/>
        <v>0.65204308615199436</v>
      </c>
      <c r="G119" s="41">
        <f t="shared" si="16"/>
        <v>3.6065573770491808</v>
      </c>
      <c r="H119" s="41">
        <f t="shared" si="17"/>
        <v>2.2774327122153206</v>
      </c>
      <c r="I119" s="41">
        <f t="shared" si="18"/>
        <v>0.9633795487524518</v>
      </c>
      <c r="J119" s="41">
        <f t="shared" si="19"/>
        <v>1.0521218095040465</v>
      </c>
    </row>
    <row r="120" spans="1:10" x14ac:dyDescent="0.3">
      <c r="A120" s="38" t="s">
        <v>161</v>
      </c>
      <c r="B120" s="39">
        <v>944.73599999999999</v>
      </c>
      <c r="C120" s="40">
        <v>555</v>
      </c>
      <c r="D120" s="38">
        <v>20</v>
      </c>
      <c r="E120" s="40">
        <v>864</v>
      </c>
      <c r="F120" s="41">
        <f t="shared" si="15"/>
        <v>0.58746570470480641</v>
      </c>
      <c r="G120" s="41">
        <f t="shared" si="16"/>
        <v>3.6036036036036037</v>
      </c>
      <c r="H120" s="41">
        <f t="shared" si="17"/>
        <v>2.2624434389140271</v>
      </c>
      <c r="I120" s="41">
        <f t="shared" si="18"/>
        <v>0.86796786520044678</v>
      </c>
      <c r="J120" s="41">
        <f t="shared" si="19"/>
        <v>1.051260120880374</v>
      </c>
    </row>
    <row r="121" spans="1:10" s="35" customFormat="1" x14ac:dyDescent="0.3">
      <c r="A121" s="42" t="s">
        <v>56</v>
      </c>
      <c r="B121" s="43">
        <v>1521.2070000000003</v>
      </c>
      <c r="C121" s="44">
        <v>693</v>
      </c>
      <c r="D121" s="42">
        <v>17</v>
      </c>
      <c r="E121" s="44">
        <v>1075</v>
      </c>
      <c r="F121" s="45">
        <f t="shared" si="15"/>
        <v>0.45555930258012212</v>
      </c>
      <c r="G121" s="45">
        <f t="shared" si="16"/>
        <v>2.4531024531024532</v>
      </c>
      <c r="H121" s="45">
        <f t="shared" si="17"/>
        <v>1.5567765567765568</v>
      </c>
      <c r="I121" s="45">
        <f t="shared" si="18"/>
        <v>0.67307901068260922</v>
      </c>
      <c r="J121" s="45">
        <f t="shared" si="19"/>
        <v>0.71563053683306843</v>
      </c>
    </row>
    <row r="122" spans="1:10" x14ac:dyDescent="0.3">
      <c r="A122" s="38" t="s">
        <v>163</v>
      </c>
      <c r="B122" s="39">
        <v>1104.0280000000002</v>
      </c>
      <c r="C122" s="40">
        <v>519</v>
      </c>
      <c r="D122" s="38">
        <v>11</v>
      </c>
      <c r="E122" s="40">
        <v>811</v>
      </c>
      <c r="F122" s="41">
        <f t="shared" si="15"/>
        <v>0.47009677290793339</v>
      </c>
      <c r="G122" s="41">
        <f t="shared" si="16"/>
        <v>2.1194605009633909</v>
      </c>
      <c r="H122" s="41">
        <f t="shared" si="17"/>
        <v>1.3381995133819951</v>
      </c>
      <c r="I122" s="41">
        <f t="shared" si="18"/>
        <v>0.69455780848270487</v>
      </c>
      <c r="J122" s="41">
        <f t="shared" si="19"/>
        <v>0.61829894392819673</v>
      </c>
    </row>
    <row r="123" spans="1:10" x14ac:dyDescent="0.3">
      <c r="A123" s="38" t="s">
        <v>164</v>
      </c>
      <c r="B123" s="39">
        <v>417.17900000000014</v>
      </c>
      <c r="C123" s="40">
        <v>174</v>
      </c>
      <c r="D123" s="38">
        <v>6</v>
      </c>
      <c r="E123" s="40">
        <v>264</v>
      </c>
      <c r="F123" s="41">
        <f t="shared" si="15"/>
        <v>0.41708714964080151</v>
      </c>
      <c r="G123" s="41">
        <f t="shared" si="16"/>
        <v>3.4482758620689653</v>
      </c>
      <c r="H123" s="41">
        <f t="shared" si="17"/>
        <v>2.2222222222222223</v>
      </c>
      <c r="I123" s="41">
        <f t="shared" si="18"/>
        <v>0.61623723730081414</v>
      </c>
      <c r="J123" s="41">
        <f t="shared" si="19"/>
        <v>1.0059471846355301</v>
      </c>
    </row>
    <row r="124" spans="1:10" s="35" customFormat="1" x14ac:dyDescent="0.3">
      <c r="A124" s="42" t="s">
        <v>57</v>
      </c>
      <c r="B124" s="43">
        <v>378.721</v>
      </c>
      <c r="C124" s="44">
        <v>115</v>
      </c>
      <c r="D124" s="42">
        <v>2</v>
      </c>
      <c r="E124" s="44">
        <v>178</v>
      </c>
      <c r="F124" s="45">
        <f t="shared" si="15"/>
        <v>0.30365361308192573</v>
      </c>
      <c r="G124" s="45">
        <f t="shared" si="16"/>
        <v>1.7391304347826086</v>
      </c>
      <c r="H124" s="45">
        <f t="shared" si="17"/>
        <v>1.1111111111111112</v>
      </c>
      <c r="I124" s="45">
        <f t="shared" si="18"/>
        <v>0.44864164188028249</v>
      </c>
      <c r="J124" s="45">
        <f t="shared" si="19"/>
        <v>0.50734727572922389</v>
      </c>
    </row>
    <row r="125" spans="1:10" x14ac:dyDescent="0.3">
      <c r="A125" s="38" t="s">
        <v>165</v>
      </c>
      <c r="B125" s="39">
        <v>378.721</v>
      </c>
      <c r="C125" s="40">
        <v>115</v>
      </c>
      <c r="D125" s="38">
        <v>2</v>
      </c>
      <c r="E125" s="40">
        <v>178</v>
      </c>
      <c r="F125" s="41">
        <f t="shared" si="15"/>
        <v>0.30365361308192573</v>
      </c>
      <c r="G125" s="41">
        <f t="shared" si="16"/>
        <v>1.7391304347826086</v>
      </c>
      <c r="H125" s="41">
        <f t="shared" si="17"/>
        <v>1.1111111111111112</v>
      </c>
      <c r="I125" s="41">
        <f t="shared" si="18"/>
        <v>0.44864164188028249</v>
      </c>
      <c r="J125" s="41">
        <f t="shared" si="19"/>
        <v>0.50734727572922389</v>
      </c>
    </row>
    <row r="126" spans="1:10" s="35" customFormat="1" x14ac:dyDescent="0.3">
      <c r="A126" s="42" t="s">
        <v>58</v>
      </c>
      <c r="B126" s="43">
        <v>3234.4050000000002</v>
      </c>
      <c r="C126" s="44">
        <v>3176</v>
      </c>
      <c r="D126" s="42">
        <v>121</v>
      </c>
      <c r="E126" s="44">
        <v>4926</v>
      </c>
      <c r="F126" s="45">
        <f t="shared" si="15"/>
        <v>0.98194258294802284</v>
      </c>
      <c r="G126" s="45">
        <f t="shared" si="16"/>
        <v>3.8098236775818641</v>
      </c>
      <c r="H126" s="45">
        <f t="shared" si="17"/>
        <v>2.3974638399048938</v>
      </c>
      <c r="I126" s="45">
        <f t="shared" si="18"/>
        <v>1.4507989158262005</v>
      </c>
      <c r="J126" s="45">
        <f t="shared" si="19"/>
        <v>1.1114196067021649</v>
      </c>
    </row>
    <row r="127" spans="1:10" x14ac:dyDescent="0.3">
      <c r="A127" s="38" t="s">
        <v>167</v>
      </c>
      <c r="B127" s="39">
        <v>777.37599999999986</v>
      </c>
      <c r="C127" s="40">
        <v>240</v>
      </c>
      <c r="D127" s="38">
        <v>8</v>
      </c>
      <c r="E127" s="40">
        <v>375</v>
      </c>
      <c r="F127" s="41">
        <f t="shared" si="15"/>
        <v>0.30873091013872317</v>
      </c>
      <c r="G127" s="41">
        <f t="shared" si="16"/>
        <v>3.3333333333333335</v>
      </c>
      <c r="H127" s="41">
        <f t="shared" si="17"/>
        <v>2.0887728459530028</v>
      </c>
      <c r="I127" s="41">
        <f t="shared" si="18"/>
        <v>0.45614323840257037</v>
      </c>
      <c r="J127" s="41">
        <f t="shared" si="19"/>
        <v>0.97241561181434588</v>
      </c>
    </row>
    <row r="128" spans="1:10" x14ac:dyDescent="0.3">
      <c r="A128" s="38" t="s">
        <v>170</v>
      </c>
      <c r="B128" s="39">
        <v>374.26899999999995</v>
      </c>
      <c r="C128" s="40">
        <v>511</v>
      </c>
      <c r="D128" s="38">
        <v>20</v>
      </c>
      <c r="E128" s="40">
        <v>766</v>
      </c>
      <c r="F128" s="41">
        <f t="shared" si="15"/>
        <v>1.3653281463332525</v>
      </c>
      <c r="G128" s="41">
        <f t="shared" si="16"/>
        <v>3.9138943248532287</v>
      </c>
      <c r="H128" s="41">
        <f t="shared" si="17"/>
        <v>2.5445292620865136</v>
      </c>
      <c r="I128" s="41">
        <f t="shared" si="18"/>
        <v>2.0172427887793609</v>
      </c>
      <c r="J128" s="41">
        <f t="shared" si="19"/>
        <v>1.1417795833436546</v>
      </c>
    </row>
    <row r="129" spans="1:10" x14ac:dyDescent="0.3">
      <c r="A129" s="38" t="s">
        <v>168</v>
      </c>
      <c r="B129" s="39">
        <v>219.40900000000002</v>
      </c>
      <c r="C129" s="40">
        <v>163</v>
      </c>
      <c r="D129" s="38">
        <v>9</v>
      </c>
      <c r="E129" s="40">
        <v>263</v>
      </c>
      <c r="F129" s="41">
        <f t="shared" si="15"/>
        <v>0.74290480335811193</v>
      </c>
      <c r="G129" s="41">
        <f t="shared" si="16"/>
        <v>5.5214723926380369</v>
      </c>
      <c r="H129" s="41">
        <f t="shared" si="17"/>
        <v>3.3088235294117649</v>
      </c>
      <c r="I129" s="41">
        <f t="shared" si="18"/>
        <v>1.097625769562004</v>
      </c>
      <c r="J129" s="41">
        <f t="shared" si="19"/>
        <v>1.610749786440941</v>
      </c>
    </row>
    <row r="130" spans="1:10" x14ac:dyDescent="0.3">
      <c r="A130" s="38" t="s">
        <v>166</v>
      </c>
      <c r="B130" s="39">
        <v>444.66800000000006</v>
      </c>
      <c r="C130" s="40">
        <v>603</v>
      </c>
      <c r="D130" s="38">
        <v>23</v>
      </c>
      <c r="E130" s="40">
        <v>950</v>
      </c>
      <c r="F130" s="41">
        <f t="shared" si="15"/>
        <v>1.3560678978473826</v>
      </c>
      <c r="G130" s="41">
        <f t="shared" si="16"/>
        <v>3.8142620232172471</v>
      </c>
      <c r="H130" s="41">
        <f t="shared" si="17"/>
        <v>2.3638232271325799</v>
      </c>
      <c r="I130" s="41">
        <f t="shared" si="18"/>
        <v>2.0035609720449785</v>
      </c>
      <c r="J130" s="41">
        <f t="shared" si="19"/>
        <v>1.1127143816781071</v>
      </c>
    </row>
    <row r="131" spans="1:10" x14ac:dyDescent="0.3">
      <c r="A131" s="38" t="s">
        <v>169</v>
      </c>
      <c r="B131" s="39">
        <v>380.63999999999987</v>
      </c>
      <c r="C131" s="40">
        <v>573</v>
      </c>
      <c r="D131" s="38">
        <v>19</v>
      </c>
      <c r="E131" s="40">
        <v>914</v>
      </c>
      <c r="F131" s="41">
        <f t="shared" si="15"/>
        <v>1.5053593947036574</v>
      </c>
      <c r="G131" s="41">
        <f t="shared" si="16"/>
        <v>3.3158813263525309</v>
      </c>
      <c r="H131" s="41">
        <f t="shared" si="17"/>
        <v>2.0364415862808145</v>
      </c>
      <c r="I131" s="41">
        <f t="shared" si="18"/>
        <v>2.2241359277933013</v>
      </c>
      <c r="J131" s="41">
        <f t="shared" si="19"/>
        <v>0.96732443060065831</v>
      </c>
    </row>
    <row r="132" spans="1:10" x14ac:dyDescent="0.3">
      <c r="A132" s="38" t="s">
        <v>171</v>
      </c>
      <c r="B132" s="39">
        <v>512.346</v>
      </c>
      <c r="C132" s="40">
        <v>556</v>
      </c>
      <c r="D132" s="38">
        <v>26</v>
      </c>
      <c r="E132" s="40">
        <v>861</v>
      </c>
      <c r="F132" s="41">
        <f t="shared" si="15"/>
        <v>1.0852041393901777</v>
      </c>
      <c r="G132" s="41">
        <f t="shared" si="16"/>
        <v>4.6762589928057556</v>
      </c>
      <c r="H132" s="41">
        <f t="shared" si="17"/>
        <v>2.931228861330327</v>
      </c>
      <c r="I132" s="41">
        <f t="shared" si="18"/>
        <v>1.6033656307587927</v>
      </c>
      <c r="J132" s="41">
        <f t="shared" si="19"/>
        <v>1.3641801748474638</v>
      </c>
    </row>
    <row r="133" spans="1:10" x14ac:dyDescent="0.3">
      <c r="A133" s="38" t="s">
        <v>172</v>
      </c>
      <c r="B133" s="39">
        <v>525.69700000000012</v>
      </c>
      <c r="C133" s="40">
        <v>530</v>
      </c>
      <c r="D133" s="38">
        <v>16</v>
      </c>
      <c r="E133" s="40">
        <v>797</v>
      </c>
      <c r="F133" s="41">
        <f t="shared" si="15"/>
        <v>1.0081853234848208</v>
      </c>
      <c r="G133" s="41">
        <f t="shared" si="16"/>
        <v>3.0188679245283021</v>
      </c>
      <c r="H133" s="41">
        <f t="shared" si="17"/>
        <v>1.968019680196802</v>
      </c>
      <c r="I133" s="41">
        <f t="shared" si="18"/>
        <v>1.4895719970432213</v>
      </c>
      <c r="J133" s="41">
        <f t="shared" si="19"/>
        <v>0.88067828994506803</v>
      </c>
    </row>
    <row r="134" spans="1:10" s="35" customFormat="1" x14ac:dyDescent="0.3">
      <c r="A134" s="42" t="s">
        <v>185</v>
      </c>
      <c r="B134" s="43">
        <v>54480.536999999989</v>
      </c>
      <c r="C134" s="44">
        <v>36874</v>
      </c>
      <c r="D134" s="42">
        <v>1264</v>
      </c>
      <c r="E134" s="44">
        <v>59874</v>
      </c>
      <c r="F134" s="45">
        <f t="shared" si="15"/>
        <v>0.67682886459067038</v>
      </c>
      <c r="G134" s="45">
        <f t="shared" si="16"/>
        <v>3.4278895698866414</v>
      </c>
      <c r="H134" s="45">
        <f t="shared" si="17"/>
        <v>2.0674539566227224</v>
      </c>
      <c r="I134" s="45">
        <f t="shared" si="18"/>
        <v>1</v>
      </c>
      <c r="J134" s="45">
        <f t="shared" si="19"/>
        <v>1</v>
      </c>
    </row>
    <row r="136" spans="1:10" x14ac:dyDescent="0.3">
      <c r="G136" s="36"/>
    </row>
  </sheetData>
  <mergeCells count="2">
    <mergeCell ref="A1:J1"/>
    <mergeCell ref="A2:J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defaultRowHeight="14.4" x14ac:dyDescent="0.3"/>
  <cols>
    <col min="1" max="1" width="11.44140625" bestFit="1" customWidth="1"/>
    <col min="3" max="3" width="20.77734375" bestFit="1" customWidth="1"/>
  </cols>
  <sheetData>
    <row r="1" spans="1:9" ht="34.200000000000003" x14ac:dyDescent="0.3">
      <c r="A1" s="57" t="s">
        <v>210</v>
      </c>
      <c r="B1" s="57" t="s">
        <v>211</v>
      </c>
      <c r="C1" s="57" t="s">
        <v>212</v>
      </c>
      <c r="D1" s="58" t="s">
        <v>213</v>
      </c>
      <c r="E1" s="58" t="s">
        <v>214</v>
      </c>
      <c r="F1" s="57" t="s">
        <v>33</v>
      </c>
      <c r="G1" s="57" t="s">
        <v>12</v>
      </c>
      <c r="H1" s="59" t="s">
        <v>215</v>
      </c>
      <c r="I1" s="60" t="s">
        <v>216</v>
      </c>
    </row>
    <row r="2" spans="1:9" x14ac:dyDescent="0.3">
      <c r="A2" s="61" t="s">
        <v>58</v>
      </c>
      <c r="B2" s="61" t="s">
        <v>169</v>
      </c>
      <c r="C2" s="61" t="s">
        <v>217</v>
      </c>
      <c r="D2" s="62">
        <v>421</v>
      </c>
      <c r="E2" s="62">
        <v>426</v>
      </c>
      <c r="F2" s="62">
        <v>5</v>
      </c>
      <c r="G2" s="63">
        <v>26</v>
      </c>
      <c r="H2" s="63">
        <v>23</v>
      </c>
      <c r="I2" s="64">
        <v>88.461538461538453</v>
      </c>
    </row>
    <row r="3" spans="1:9" x14ac:dyDescent="0.3">
      <c r="A3" s="61" t="s">
        <v>43</v>
      </c>
      <c r="B3" s="61" t="s">
        <v>87</v>
      </c>
      <c r="C3" s="61" t="s">
        <v>218</v>
      </c>
      <c r="D3" s="62">
        <v>6</v>
      </c>
      <c r="E3" s="62">
        <v>8</v>
      </c>
      <c r="F3" s="62">
        <v>8</v>
      </c>
      <c r="G3" s="65">
        <v>15</v>
      </c>
      <c r="H3" s="65">
        <v>12</v>
      </c>
      <c r="I3" s="64">
        <v>80</v>
      </c>
    </row>
    <row r="4" spans="1:9" x14ac:dyDescent="0.3">
      <c r="A4" s="61" t="s">
        <v>47</v>
      </c>
      <c r="B4" s="61" t="s">
        <v>105</v>
      </c>
      <c r="C4" s="61" t="s">
        <v>219</v>
      </c>
      <c r="D4" s="62">
        <v>41</v>
      </c>
      <c r="E4" s="62">
        <v>42</v>
      </c>
      <c r="F4" s="62">
        <v>1</v>
      </c>
      <c r="G4" s="63">
        <v>9</v>
      </c>
      <c r="H4" s="63">
        <v>7</v>
      </c>
      <c r="I4" s="64">
        <v>77.777777777777786</v>
      </c>
    </row>
    <row r="5" spans="1:9" x14ac:dyDescent="0.3">
      <c r="A5" s="61" t="s">
        <v>58</v>
      </c>
      <c r="B5" s="61" t="s">
        <v>166</v>
      </c>
      <c r="C5" s="61" t="s">
        <v>220</v>
      </c>
      <c r="D5" s="62">
        <v>16</v>
      </c>
      <c r="E5" s="62">
        <v>17</v>
      </c>
      <c r="F5" s="62">
        <v>1</v>
      </c>
      <c r="G5" s="63">
        <v>8</v>
      </c>
      <c r="H5" s="63">
        <v>6</v>
      </c>
      <c r="I5" s="64">
        <v>75</v>
      </c>
    </row>
    <row r="6" spans="1:9" x14ac:dyDescent="0.3">
      <c r="A6" s="61" t="s">
        <v>46</v>
      </c>
      <c r="B6" s="61" t="s">
        <v>98</v>
      </c>
      <c r="C6" s="61" t="s">
        <v>221</v>
      </c>
      <c r="D6" s="62">
        <v>569</v>
      </c>
      <c r="E6" s="62">
        <v>572</v>
      </c>
      <c r="F6" s="62">
        <v>3</v>
      </c>
      <c r="G6" s="63">
        <v>39</v>
      </c>
      <c r="H6" s="63">
        <v>29</v>
      </c>
      <c r="I6" s="64">
        <v>74.358974358974365</v>
      </c>
    </row>
    <row r="7" spans="1:9" x14ac:dyDescent="0.3">
      <c r="A7" s="61" t="s">
        <v>54</v>
      </c>
      <c r="B7" s="61" t="s">
        <v>157</v>
      </c>
      <c r="C7" s="61" t="s">
        <v>221</v>
      </c>
      <c r="D7" s="62">
        <v>363</v>
      </c>
      <c r="E7" s="62">
        <v>367</v>
      </c>
      <c r="F7" s="62">
        <v>4</v>
      </c>
      <c r="G7" s="63">
        <v>19</v>
      </c>
      <c r="H7" s="63">
        <v>14</v>
      </c>
      <c r="I7" s="64">
        <v>73.68421052631578</v>
      </c>
    </row>
    <row r="8" spans="1:9" x14ac:dyDescent="0.3">
      <c r="A8" s="61" t="s">
        <v>46</v>
      </c>
      <c r="B8" s="61" t="s">
        <v>98</v>
      </c>
      <c r="C8" s="61" t="s">
        <v>221</v>
      </c>
      <c r="D8" s="62">
        <v>605</v>
      </c>
      <c r="E8" s="62">
        <v>606</v>
      </c>
      <c r="F8" s="62">
        <v>1</v>
      </c>
      <c r="G8" s="63">
        <v>7</v>
      </c>
      <c r="H8" s="63">
        <v>5</v>
      </c>
      <c r="I8" s="64">
        <v>71.428571428571431</v>
      </c>
    </row>
    <row r="9" spans="1:9" x14ac:dyDescent="0.3">
      <c r="A9" s="61" t="s">
        <v>43</v>
      </c>
      <c r="B9" s="61" t="s">
        <v>87</v>
      </c>
      <c r="C9" s="61" t="s">
        <v>218</v>
      </c>
      <c r="D9" s="62">
        <v>0</v>
      </c>
      <c r="E9" s="62">
        <v>1</v>
      </c>
      <c r="F9" s="62">
        <v>1</v>
      </c>
      <c r="G9" s="63">
        <v>7</v>
      </c>
      <c r="H9" s="63">
        <v>5</v>
      </c>
      <c r="I9" s="64">
        <v>71.428571428571431</v>
      </c>
    </row>
    <row r="10" spans="1:9" x14ac:dyDescent="0.3">
      <c r="A10" s="61" t="s">
        <v>47</v>
      </c>
      <c r="B10" s="61" t="s">
        <v>104</v>
      </c>
      <c r="C10" s="61" t="s">
        <v>222</v>
      </c>
      <c r="D10" s="62">
        <v>154</v>
      </c>
      <c r="E10" s="62">
        <v>155</v>
      </c>
      <c r="F10" s="62">
        <v>1</v>
      </c>
      <c r="G10" s="63">
        <v>7</v>
      </c>
      <c r="H10" s="63">
        <v>5</v>
      </c>
      <c r="I10" s="64">
        <v>71.428571428571431</v>
      </c>
    </row>
    <row r="11" spans="1:9" x14ac:dyDescent="0.3">
      <c r="A11" s="61" t="s">
        <v>54</v>
      </c>
      <c r="B11" s="61" t="s">
        <v>160</v>
      </c>
      <c r="C11" s="61" t="s">
        <v>223</v>
      </c>
      <c r="D11" s="62">
        <v>20</v>
      </c>
      <c r="E11" s="62">
        <v>21</v>
      </c>
      <c r="F11" s="62">
        <v>1</v>
      </c>
      <c r="G11" s="63">
        <v>7</v>
      </c>
      <c r="H11" s="63">
        <v>5</v>
      </c>
      <c r="I11" s="64">
        <v>71.428571428571431</v>
      </c>
    </row>
    <row r="12" spans="1:9" x14ac:dyDescent="0.3">
      <c r="A12" s="61" t="s">
        <v>54</v>
      </c>
      <c r="B12" s="61" t="s">
        <v>159</v>
      </c>
      <c r="C12" s="61" t="s">
        <v>224</v>
      </c>
      <c r="D12" s="62">
        <v>6</v>
      </c>
      <c r="E12" s="62">
        <v>10</v>
      </c>
      <c r="F12" s="62">
        <v>4</v>
      </c>
      <c r="G12" s="63">
        <v>21</v>
      </c>
      <c r="H12" s="63">
        <v>14</v>
      </c>
      <c r="I12" s="64">
        <v>66.666666666666657</v>
      </c>
    </row>
    <row r="13" spans="1:9" x14ac:dyDescent="0.3">
      <c r="A13" s="61" t="s">
        <v>45</v>
      </c>
      <c r="B13" s="61" t="s">
        <v>94</v>
      </c>
      <c r="C13" s="61" t="s">
        <v>225</v>
      </c>
      <c r="D13" s="62">
        <v>11</v>
      </c>
      <c r="E13" s="62">
        <v>16</v>
      </c>
      <c r="F13" s="62">
        <v>5</v>
      </c>
      <c r="G13" s="63">
        <v>38</v>
      </c>
      <c r="H13" s="63">
        <v>25</v>
      </c>
      <c r="I13" s="64">
        <v>65.789473684210535</v>
      </c>
    </row>
    <row r="14" spans="1:9" x14ac:dyDescent="0.3">
      <c r="A14" s="61" t="s">
        <v>58</v>
      </c>
      <c r="B14" s="61" t="s">
        <v>170</v>
      </c>
      <c r="C14" s="61" t="s">
        <v>217</v>
      </c>
      <c r="D14" s="62">
        <v>378</v>
      </c>
      <c r="E14" s="62">
        <v>380</v>
      </c>
      <c r="F14" s="62">
        <v>2</v>
      </c>
      <c r="G14" s="65">
        <v>19</v>
      </c>
      <c r="H14" s="65">
        <v>11</v>
      </c>
      <c r="I14" s="64">
        <v>57.894736842105267</v>
      </c>
    </row>
    <row r="15" spans="1:9" x14ac:dyDescent="0.3">
      <c r="A15" s="61" t="s">
        <v>54</v>
      </c>
      <c r="B15" s="61" t="s">
        <v>156</v>
      </c>
      <c r="C15" s="61" t="s">
        <v>221</v>
      </c>
      <c r="D15" s="62">
        <v>306</v>
      </c>
      <c r="E15" s="62">
        <v>307</v>
      </c>
      <c r="F15" s="62">
        <v>1</v>
      </c>
      <c r="G15" s="63">
        <v>7</v>
      </c>
      <c r="H15" s="63">
        <v>4</v>
      </c>
      <c r="I15" s="64">
        <v>57.142857142857139</v>
      </c>
    </row>
    <row r="16" spans="1:9" x14ac:dyDescent="0.3">
      <c r="A16" s="61" t="s">
        <v>51</v>
      </c>
      <c r="B16" s="61" t="s">
        <v>131</v>
      </c>
      <c r="C16" s="61" t="s">
        <v>226</v>
      </c>
      <c r="D16" s="62">
        <v>71</v>
      </c>
      <c r="E16" s="62">
        <v>72</v>
      </c>
      <c r="F16" s="62">
        <v>1</v>
      </c>
      <c r="G16" s="63">
        <v>7</v>
      </c>
      <c r="H16" s="63">
        <v>4</v>
      </c>
      <c r="I16" s="64">
        <v>57.142857142857139</v>
      </c>
    </row>
    <row r="17" spans="1:9" x14ac:dyDescent="0.3">
      <c r="A17" s="61" t="s">
        <v>45</v>
      </c>
      <c r="B17" s="61" t="s">
        <v>94</v>
      </c>
      <c r="C17" s="61" t="s">
        <v>227</v>
      </c>
      <c r="D17" s="62">
        <v>10</v>
      </c>
      <c r="E17" s="62">
        <v>17</v>
      </c>
      <c r="F17" s="62">
        <v>7</v>
      </c>
      <c r="G17" s="63">
        <v>44</v>
      </c>
      <c r="H17" s="63">
        <v>25</v>
      </c>
      <c r="I17" s="64">
        <v>56.81818181818182</v>
      </c>
    </row>
    <row r="18" spans="1:9" x14ac:dyDescent="0.3">
      <c r="A18" s="61" t="s">
        <v>42</v>
      </c>
      <c r="B18" s="61" t="s">
        <v>76</v>
      </c>
      <c r="C18" s="61" t="s">
        <v>228</v>
      </c>
      <c r="D18" s="62">
        <v>22</v>
      </c>
      <c r="E18" s="62">
        <v>23</v>
      </c>
      <c r="F18" s="62">
        <v>1</v>
      </c>
      <c r="G18" s="63">
        <v>9</v>
      </c>
      <c r="H18" s="63">
        <v>5</v>
      </c>
      <c r="I18" s="64">
        <v>55.555555555555557</v>
      </c>
    </row>
    <row r="19" spans="1:9" x14ac:dyDescent="0.3">
      <c r="A19" s="61" t="s">
        <v>45</v>
      </c>
      <c r="B19" s="61" t="s">
        <v>94</v>
      </c>
      <c r="C19" s="61" t="s">
        <v>229</v>
      </c>
      <c r="D19" s="62">
        <v>19</v>
      </c>
      <c r="E19" s="62">
        <v>20</v>
      </c>
      <c r="F19" s="62">
        <v>1</v>
      </c>
      <c r="G19" s="63">
        <v>9</v>
      </c>
      <c r="H19" s="63">
        <v>5</v>
      </c>
      <c r="I19" s="64">
        <v>55.555555555555557</v>
      </c>
    </row>
    <row r="20" spans="1:9" ht="24.6" x14ac:dyDescent="0.3">
      <c r="A20" s="61" t="s">
        <v>45</v>
      </c>
      <c r="B20" s="61" t="s">
        <v>94</v>
      </c>
      <c r="C20" s="66" t="s">
        <v>230</v>
      </c>
      <c r="D20" s="62">
        <v>11</v>
      </c>
      <c r="E20" s="62">
        <v>12</v>
      </c>
      <c r="F20" s="62">
        <v>1</v>
      </c>
      <c r="G20" s="63">
        <v>11</v>
      </c>
      <c r="H20" s="63">
        <v>6</v>
      </c>
      <c r="I20" s="64">
        <v>54.54545454545454</v>
      </c>
    </row>
    <row r="21" spans="1:9" x14ac:dyDescent="0.3">
      <c r="A21" s="61" t="s">
        <v>45</v>
      </c>
      <c r="B21" s="61" t="s">
        <v>94</v>
      </c>
      <c r="C21" s="61" t="s">
        <v>231</v>
      </c>
      <c r="D21" s="62">
        <v>12</v>
      </c>
      <c r="E21" s="62">
        <v>13</v>
      </c>
      <c r="F21" s="62">
        <v>1</v>
      </c>
      <c r="G21" s="63">
        <v>11</v>
      </c>
      <c r="H21" s="63">
        <v>6</v>
      </c>
      <c r="I21" s="64">
        <v>54.54545454545454</v>
      </c>
    </row>
    <row r="22" spans="1:9" x14ac:dyDescent="0.3">
      <c r="A22" s="61" t="s">
        <v>45</v>
      </c>
      <c r="B22" s="61" t="s">
        <v>94</v>
      </c>
      <c r="C22" s="61" t="s">
        <v>232</v>
      </c>
      <c r="D22" s="62">
        <v>12</v>
      </c>
      <c r="E22" s="62">
        <v>13</v>
      </c>
      <c r="F22" s="62">
        <v>1</v>
      </c>
      <c r="G22" s="63">
        <v>11</v>
      </c>
      <c r="H22" s="63">
        <v>6</v>
      </c>
      <c r="I22" s="64">
        <v>54.54545454545454</v>
      </c>
    </row>
    <row r="23" spans="1:9" x14ac:dyDescent="0.3">
      <c r="A23" s="61" t="s">
        <v>45</v>
      </c>
      <c r="B23" s="61" t="s">
        <v>94</v>
      </c>
      <c r="C23" s="61" t="s">
        <v>229</v>
      </c>
      <c r="D23" s="62">
        <v>13</v>
      </c>
      <c r="E23" s="62">
        <v>14</v>
      </c>
      <c r="F23" s="62">
        <v>1</v>
      </c>
      <c r="G23" s="63">
        <v>13</v>
      </c>
      <c r="H23" s="63">
        <v>7</v>
      </c>
      <c r="I23" s="64">
        <v>53.846153846153847</v>
      </c>
    </row>
    <row r="24" spans="1:9" x14ac:dyDescent="0.3">
      <c r="A24" s="61" t="s">
        <v>45</v>
      </c>
      <c r="B24" s="61" t="s">
        <v>94</v>
      </c>
      <c r="C24" s="61" t="s">
        <v>233</v>
      </c>
      <c r="D24" s="62">
        <v>16</v>
      </c>
      <c r="E24" s="62">
        <v>19</v>
      </c>
      <c r="F24" s="62">
        <v>3</v>
      </c>
      <c r="G24" s="63">
        <v>45</v>
      </c>
      <c r="H24" s="63">
        <v>24</v>
      </c>
      <c r="I24" s="64">
        <v>53.333333333333336</v>
      </c>
    </row>
    <row r="25" spans="1:9" x14ac:dyDescent="0.3">
      <c r="A25" s="61" t="s">
        <v>43</v>
      </c>
      <c r="B25" s="61" t="s">
        <v>87</v>
      </c>
      <c r="C25" s="61" t="s">
        <v>234</v>
      </c>
      <c r="D25" s="62">
        <v>202</v>
      </c>
      <c r="E25" s="62">
        <v>209</v>
      </c>
      <c r="F25" s="62">
        <v>7</v>
      </c>
      <c r="G25" s="63">
        <v>77</v>
      </c>
      <c r="H25" s="63">
        <v>38</v>
      </c>
      <c r="I25" s="64">
        <v>49.350649350649348</v>
      </c>
    </row>
    <row r="26" spans="1:9" x14ac:dyDescent="0.3">
      <c r="A26" s="61" t="s">
        <v>42</v>
      </c>
      <c r="B26" s="61" t="s">
        <v>76</v>
      </c>
      <c r="C26" s="61" t="s">
        <v>235</v>
      </c>
      <c r="D26" s="67">
        <v>15</v>
      </c>
      <c r="E26" s="67">
        <v>19</v>
      </c>
      <c r="F26" s="67">
        <v>4</v>
      </c>
      <c r="G26" s="63">
        <v>54</v>
      </c>
      <c r="H26" s="63">
        <v>25</v>
      </c>
      <c r="I26" s="64">
        <v>46.296296296296298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Morti tipo veic</vt:lpstr>
      <vt:lpstr>Incid tipo veic</vt:lpstr>
      <vt:lpstr>Incid per natura</vt:lpstr>
      <vt:lpstr>Incid tipo veic-natura</vt:lpstr>
      <vt:lpstr>Inc-morti mese</vt:lpstr>
      <vt:lpstr>Incid-morti giornosett</vt:lpstr>
      <vt:lpstr>Indicat. per Regione</vt:lpstr>
      <vt:lpstr>Indicat Reg-Prov</vt:lpstr>
      <vt:lpstr>Incidenti 2 ruote</vt:lpstr>
      <vt:lpstr>Incidenti pedoni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712798</dc:creator>
  <cp:lastModifiedBy>Zacchi Giovanni</cp:lastModifiedBy>
  <cp:lastPrinted>2017-11-08T11:01:45Z</cp:lastPrinted>
  <dcterms:created xsi:type="dcterms:W3CDTF">2016-11-18T09:52:48Z</dcterms:created>
  <dcterms:modified xsi:type="dcterms:W3CDTF">2017-11-27T09:59:12Z</dcterms:modified>
</cp:coreProperties>
</file>